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995" windowHeight="9525" activeTab="0"/>
  </bookViews>
  <sheets>
    <sheet name="Калькулятор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<sst xmlns="http://schemas.openxmlformats.org/spreadsheetml/2006/main" count="65" uniqueCount="37">
  <si>
    <t>Укажите уплаченные Вами налоговые отчисления:</t>
  </si>
  <si>
    <t>Налог на доходы физических лиц (НДФЛ)</t>
  </si>
  <si>
    <t>Налог на имущество физических лиц</t>
  </si>
  <si>
    <t>Транспортный налог с физических лиц</t>
  </si>
  <si>
    <t>Земельный налог с физических лиц</t>
  </si>
  <si>
    <t>Общая сумма уплаченых налоговых отчислений</t>
  </si>
  <si>
    <t>руб.</t>
  </si>
  <si>
    <t>Поступления в бюджет субъекта</t>
  </si>
  <si>
    <t>БЮДЖЕТНЫЙ КАЛЬКУЛЯТОР</t>
  </si>
  <si>
    <t>ОБСЛУЖИВАНИЕ ГОСУДАРСТВЕННОГО И МУНИЦИПАЛЬНОГО ДОЛГА</t>
  </si>
  <si>
    <t>СРЕДСТВА МАССОВОЙ ИНФОРМАЦИИ</t>
  </si>
  <si>
    <t>ФИЗИЧЕСКАЯ КУЛЬТУРА И СПОРТ</t>
  </si>
  <si>
    <t>СОЦИАЛЬНАЯ ПОЛИТИКА</t>
  </si>
  <si>
    <t>КУЛЬТУРА, КИНЕМАТОГРАФИЯ</t>
  </si>
  <si>
    <t>ОБРАЗОВАНИЕ</t>
  </si>
  <si>
    <t>ОХРАНА ОКРУЖАЮЩЕЙ СРЕДЫ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</si>
  <si>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</si>
  <si>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</si>
  <si>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</si>
  <si>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ОБЩЕГОСУДАРСТВЕННЫЕ ВОПРОСЫ</t>
  </si>
  <si>
    <t>ИТОГО</t>
  </si>
  <si>
    <t>Поступления в бюджет Свердловской области, руб.</t>
  </si>
  <si>
    <t xml:space="preserve">    Заработная плата</t>
  </si>
  <si>
    <t xml:space="preserve">    Начисления на выплаты по оплате труда</t>
  </si>
  <si>
    <t xml:space="preserve">    Услуги связи</t>
  </si>
  <si>
    <t xml:space="preserve">    Транспортные услуги</t>
  </si>
  <si>
    <t xml:space="preserve">    Коммунальные услуги</t>
  </si>
  <si>
    <t xml:space="preserve">    Работы, услуги по содержанию имущества (  техническое обслуживание зданий и помещений, вывоз мусора, текущие ремонты)</t>
  </si>
  <si>
    <t>Пособия по социальной помощи населению (субсидии и компенсации по ЖКУ, социальные выплаты), пенсии</t>
  </si>
  <si>
    <t xml:space="preserve">    Увеличение стоимости основных средств</t>
  </si>
  <si>
    <t xml:space="preserve">    Увеличение стоимости материальных запасов</t>
  </si>
  <si>
    <t>Распределение налога, уплаченного Вами, по разделам расходов местного бюджета:</t>
  </si>
  <si>
    <t xml:space="preserve">    Прочие работы, услуги ( обслуживание пожарной сигнализации, программное обеспечение, охрана зданий)</t>
  </si>
  <si>
    <t>Прочие расходы</t>
  </si>
  <si>
    <r>
      <t>Распределение налога, уплаченного Вами, по основной классификации</t>
    </r>
    <r>
      <rPr>
        <i/>
        <sz val="14"/>
        <color indexed="16"/>
        <rFont val="Times New Roman"/>
        <family val="1"/>
      </rPr>
      <t xml:space="preserve"> </t>
    </r>
    <r>
      <rPr>
        <b/>
        <i/>
        <sz val="14"/>
        <color indexed="16"/>
        <rFont val="Times New Roman"/>
        <family val="1"/>
      </rPr>
      <t>операций</t>
    </r>
    <r>
      <rPr>
        <i/>
        <sz val="14"/>
        <color indexed="16"/>
        <rFont val="Times New Roman"/>
        <family val="1"/>
      </rPr>
      <t xml:space="preserve"> </t>
    </r>
    <r>
      <rPr>
        <b/>
        <i/>
        <sz val="14"/>
        <color indexed="16"/>
        <rFont val="Times New Roman"/>
        <family val="1"/>
      </rPr>
      <t>сектора</t>
    </r>
    <r>
      <rPr>
        <i/>
        <sz val="14"/>
        <color indexed="16"/>
        <rFont val="Times New Roman"/>
        <family val="1"/>
      </rPr>
      <t xml:space="preserve"> </t>
    </r>
    <r>
      <rPr>
        <b/>
        <i/>
        <sz val="14"/>
        <color indexed="16"/>
        <rFont val="Times New Roman"/>
        <family val="1"/>
      </rPr>
      <t>государственного</t>
    </r>
    <r>
      <rPr>
        <i/>
        <sz val="14"/>
        <color indexed="16"/>
        <rFont val="Times New Roman"/>
        <family val="1"/>
      </rPr>
      <t xml:space="preserve"> </t>
    </r>
    <r>
      <rPr>
        <b/>
        <i/>
        <sz val="14"/>
        <color indexed="16"/>
        <rFont val="Times New Roman"/>
        <family val="1"/>
      </rPr>
      <t>управления</t>
    </r>
  </si>
  <si>
    <t>Поступления в бюджет Артемовского городского округа, руб.</t>
  </si>
  <si>
    <t xml:space="preserve">Поступления в бюджет городского округа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</si>
</sst>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15"/>
      <name val="Calibri"/>
      <family val="2"/>
    </font>
    <font>
      <b/>
      <sz val="13"/>
      <color indexed="15"/>
      <name val="Calibri"/>
      <family val="2"/>
    </font>
    <font>
      <b/>
      <sz val="11"/>
      <color indexed="15"/>
      <name val="Calibri"/>
      <family val="2"/>
    </font>
    <font>
      <b/>
      <sz val="11"/>
      <color indexed="9"/>
      <name val="Calibri"/>
      <family val="2"/>
    </font>
    <font>
      <b/>
      <sz val="18"/>
      <color indexed="15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2"/>
      <color indexed="8"/>
      <name val="Times New Roman"/>
      <family val="1"/>
    </font>
    <font>
      <b/>
      <i/>
      <sz val="14"/>
      <color indexed="16"/>
      <name val="Times New Roman"/>
      <family val="1"/>
    </font>
    <font>
      <i/>
      <sz val="12"/>
      <color indexed="16"/>
      <name val="Times New Roman"/>
      <family val="1"/>
    </font>
    <font>
      <b/>
      <sz val="12"/>
      <color indexed="8"/>
      <name val="Times New Roman"/>
      <family val="1"/>
    </font>
    <font>
      <i/>
      <sz val="14"/>
      <color indexed="16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5" tint="-0.4999699890613556"/>
      <name val="Times New Roman"/>
      <family val="1"/>
    </font>
    <font>
      <i/>
      <sz val="12"/>
      <color theme="5" tint="-0.4999699890613556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898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>
      <alignment/>
      <protection/>
    </xf>
    <xf numFmtId="0" fontId="0" fillId="4" borderId="0" applyNumberFormat="0" applyBorder="0" applyAlignment="0" applyProtection="0"/>
    <xf numFmtId="0" fontId="1" fillId="5" borderId="0">
      <alignment/>
      <protection/>
    </xf>
    <xf numFmtId="0" fontId="0" fillId="6" borderId="0" applyNumberFormat="0" applyBorder="0" applyAlignment="0" applyProtection="0"/>
    <xf numFmtId="0" fontId="1" fillId="7" borderId="0">
      <alignment/>
      <protection/>
    </xf>
    <xf numFmtId="0" fontId="0" fillId="8" borderId="0" applyNumberFormat="0" applyBorder="0" applyAlignment="0" applyProtection="0"/>
    <xf numFmtId="0" fontId="1" fillId="9" borderId="0">
      <alignment/>
      <protection/>
    </xf>
    <xf numFmtId="0" fontId="0" fillId="10" borderId="0" applyNumberFormat="0" applyBorder="0" applyAlignment="0" applyProtection="0"/>
    <xf numFmtId="0" fontId="1" fillId="11" borderId="0">
      <alignment/>
      <protection/>
    </xf>
    <xf numFmtId="0" fontId="0" fillId="12" borderId="0" applyNumberFormat="0" applyBorder="0" applyAlignment="0" applyProtection="0"/>
    <xf numFmtId="0" fontId="1" fillId="13" borderId="0">
      <alignment/>
      <protection/>
    </xf>
    <xf numFmtId="0" fontId="0" fillId="14" borderId="0" applyNumberFormat="0" applyBorder="0" applyAlignment="0" applyProtection="0"/>
    <xf numFmtId="0" fontId="1" fillId="15" borderId="0">
      <alignment/>
      <protection/>
    </xf>
    <xf numFmtId="0" fontId="0" fillId="16" borderId="0" applyNumberFormat="0" applyBorder="0" applyAlignment="0" applyProtection="0"/>
    <xf numFmtId="0" fontId="1" fillId="17" borderId="0">
      <alignment/>
      <protection/>
    </xf>
    <xf numFmtId="0" fontId="0" fillId="18" borderId="0" applyNumberFormat="0" applyBorder="0" applyAlignment="0" applyProtection="0"/>
    <xf numFmtId="0" fontId="1" fillId="19" borderId="0">
      <alignment/>
      <protection/>
    </xf>
    <xf numFmtId="0" fontId="0" fillId="20" borderId="0" applyNumberFormat="0" applyBorder="0" applyAlignment="0" applyProtection="0"/>
    <xf numFmtId="0" fontId="1" fillId="9" borderId="0">
      <alignment/>
      <protection/>
    </xf>
    <xf numFmtId="0" fontId="0" fillId="21" borderId="0" applyNumberFormat="0" applyBorder="0" applyAlignment="0" applyProtection="0"/>
    <xf numFmtId="0" fontId="1" fillId="15" borderId="0">
      <alignment/>
      <protection/>
    </xf>
    <xf numFmtId="0" fontId="0" fillId="22" borderId="0" applyNumberFormat="0" applyBorder="0" applyAlignment="0" applyProtection="0"/>
    <xf numFmtId="0" fontId="1" fillId="23" borderId="0">
      <alignment/>
      <protection/>
    </xf>
    <xf numFmtId="0" fontId="31" fillId="24" borderId="0" applyNumberFormat="0" applyBorder="0" applyAlignment="0" applyProtection="0"/>
    <xf numFmtId="0" fontId="3" fillId="25" borderId="0">
      <alignment/>
      <protection/>
    </xf>
    <xf numFmtId="0" fontId="31" fillId="26" borderId="0" applyNumberFormat="0" applyBorder="0" applyAlignment="0" applyProtection="0"/>
    <xf numFmtId="0" fontId="3" fillId="17" borderId="0">
      <alignment/>
      <protection/>
    </xf>
    <xf numFmtId="0" fontId="31" fillId="27" borderId="0" applyNumberFormat="0" applyBorder="0" applyAlignment="0" applyProtection="0"/>
    <xf numFmtId="0" fontId="3" fillId="19" borderId="0">
      <alignment/>
      <protection/>
    </xf>
    <xf numFmtId="0" fontId="31" fillId="28" borderId="0" applyNumberFormat="0" applyBorder="0" applyAlignment="0" applyProtection="0"/>
    <xf numFmtId="0" fontId="3" fillId="29" borderId="0">
      <alignment/>
      <protection/>
    </xf>
    <xf numFmtId="0" fontId="31" fillId="30" borderId="0" applyNumberFormat="0" applyBorder="0" applyAlignment="0" applyProtection="0"/>
    <xf numFmtId="0" fontId="3" fillId="31" borderId="0">
      <alignment/>
      <protection/>
    </xf>
    <xf numFmtId="0" fontId="31" fillId="32" borderId="0" applyNumberFormat="0" applyBorder="0" applyAlignment="0" applyProtection="0"/>
    <xf numFmtId="0" fontId="3" fillId="33" borderId="0">
      <alignment/>
      <protection/>
    </xf>
    <xf numFmtId="0" fontId="31" fillId="34" borderId="0" applyNumberFormat="0" applyBorder="0" applyAlignment="0" applyProtection="0"/>
    <xf numFmtId="0" fontId="3" fillId="35" borderId="0">
      <alignment/>
      <protection/>
    </xf>
    <xf numFmtId="0" fontId="31" fillId="36" borderId="0" applyNumberFormat="0" applyBorder="0" applyAlignment="0" applyProtection="0"/>
    <xf numFmtId="0" fontId="3" fillId="37" borderId="0">
      <alignment/>
      <protection/>
    </xf>
    <xf numFmtId="0" fontId="31" fillId="38" borderId="0" applyNumberFormat="0" applyBorder="0" applyAlignment="0" applyProtection="0"/>
    <xf numFmtId="0" fontId="3" fillId="39" borderId="0">
      <alignment/>
      <protection/>
    </xf>
    <xf numFmtId="0" fontId="31" fillId="40" borderId="0" applyNumberFormat="0" applyBorder="0" applyAlignment="0" applyProtection="0"/>
    <xf numFmtId="0" fontId="3" fillId="29" borderId="0">
      <alignment/>
      <protection/>
    </xf>
    <xf numFmtId="0" fontId="31" fillId="41" borderId="0" applyNumberFormat="0" applyBorder="0" applyAlignment="0" applyProtection="0"/>
    <xf numFmtId="0" fontId="3" fillId="31" borderId="0">
      <alignment/>
      <protection/>
    </xf>
    <xf numFmtId="0" fontId="31" fillId="42" borderId="0" applyNumberFormat="0" applyBorder="0" applyAlignment="0" applyProtection="0"/>
    <xf numFmtId="0" fontId="3" fillId="43" borderId="0">
      <alignment/>
      <protection/>
    </xf>
    <xf numFmtId="0" fontId="32" fillId="44" borderId="1" applyNumberFormat="0" applyAlignment="0" applyProtection="0"/>
    <xf numFmtId="0" fontId="4" fillId="13" borderId="2">
      <alignment/>
      <protection/>
    </xf>
    <xf numFmtId="0" fontId="33" fillId="45" borderId="3" applyNumberFormat="0" applyAlignment="0" applyProtection="0"/>
    <xf numFmtId="0" fontId="5" fillId="46" borderId="4">
      <alignment/>
      <protection/>
    </xf>
    <xf numFmtId="0" fontId="34" fillId="45" borderId="1" applyNumberFormat="0" applyAlignment="0" applyProtection="0"/>
    <xf numFmtId="0" fontId="6" fillId="46" borderId="2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7" fillId="0" borderId="6">
      <alignment/>
      <protection/>
    </xf>
    <xf numFmtId="0" fontId="36" fillId="0" borderId="7" applyNumberFormat="0" applyFill="0" applyAlignment="0" applyProtection="0"/>
    <xf numFmtId="0" fontId="8" fillId="0" borderId="8">
      <alignment/>
      <protection/>
    </xf>
    <xf numFmtId="0" fontId="37" fillId="0" borderId="9" applyNumberFormat="0" applyFill="0" applyAlignment="0" applyProtection="0"/>
    <xf numFmtId="0" fontId="9" fillId="0" borderId="10">
      <alignment/>
      <protection/>
    </xf>
    <xf numFmtId="0" fontId="37" fillId="0" borderId="0" applyNumberFormat="0" applyFill="0" applyBorder="0" applyAlignment="0" applyProtection="0"/>
    <xf numFmtId="0" fontId="9" fillId="0" borderId="0">
      <alignment/>
      <protection/>
    </xf>
    <xf numFmtId="0" fontId="38" fillId="0" borderId="11" applyNumberFormat="0" applyFill="0" applyAlignment="0" applyProtection="0"/>
    <xf numFmtId="0" fontId="2" fillId="0" borderId="12">
      <alignment/>
      <protection/>
    </xf>
    <xf numFmtId="0" fontId="39" fillId="47" borderId="13" applyNumberFormat="0" applyAlignment="0" applyProtection="0"/>
    <xf numFmtId="0" fontId="10" fillId="48" borderId="14">
      <alignment/>
      <protection/>
    </xf>
    <xf numFmtId="0" fontId="40" fillId="0" borderId="0" applyNumberFormat="0" applyFill="0" applyBorder="0" applyAlignment="0" applyProtection="0"/>
    <xf numFmtId="0" fontId="11" fillId="0" borderId="0">
      <alignment/>
      <protection/>
    </xf>
    <xf numFmtId="0" fontId="41" fillId="49" borderId="0" applyNumberFormat="0" applyBorder="0" applyAlignment="0" applyProtection="0"/>
    <xf numFmtId="0" fontId="12" fillId="50" borderId="0">
      <alignment/>
      <protection/>
    </xf>
    <xf numFmtId="0" fontId="1" fillId="0" borderId="0">
      <alignment/>
      <protection/>
    </xf>
    <xf numFmtId="0" fontId="42" fillId="51" borderId="0" applyNumberFormat="0" applyBorder="0" applyAlignment="0" applyProtection="0"/>
    <xf numFmtId="0" fontId="13" fillId="5" borderId="0">
      <alignment/>
      <protection/>
    </xf>
    <xf numFmtId="0" fontId="43" fillId="0" borderId="0" applyNumberFormat="0" applyFill="0" applyBorder="0" applyAlignment="0" applyProtection="0"/>
    <xf numFmtId="0" fontId="14" fillId="0" borderId="0">
      <alignment/>
      <protection/>
    </xf>
    <xf numFmtId="0" fontId="0" fillId="52" borderId="15" applyNumberFormat="0" applyFont="0" applyAlignment="0" applyProtection="0"/>
    <xf numFmtId="0" fontId="1" fillId="53" borderId="16">
      <alignment/>
      <protection/>
    </xf>
    <xf numFmtId="9" fontId="0" fillId="0" borderId="0" applyFont="0" applyFill="0" applyBorder="0" applyAlignment="0" applyProtection="0"/>
    <xf numFmtId="0" fontId="44" fillId="0" borderId="17" applyNumberFormat="0" applyFill="0" applyAlignment="0" applyProtection="0"/>
    <xf numFmtId="0" fontId="15" fillId="0" borderId="18">
      <alignment/>
      <protection/>
    </xf>
    <xf numFmtId="0" fontId="45" fillId="0" borderId="0" applyNumberFormat="0" applyFill="0" applyBorder="0" applyAlignment="0" applyProtection="0"/>
    <xf numFmtId="0" fontId="1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54" borderId="0" applyNumberFormat="0" applyBorder="0" applyAlignment="0" applyProtection="0"/>
    <xf numFmtId="0" fontId="17" fillId="7" borderId="0">
      <alignment/>
      <protection/>
    </xf>
  </cellStyleXfs>
  <cellXfs count="30">
    <xf numFmtId="0" fontId="0" fillId="0" borderId="0" xfId="0" applyFon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8" fillId="0" borderId="0" xfId="0" applyFont="1" applyBorder="1" applyAlignment="1">
      <alignment horizontal="center"/>
    </xf>
    <xf numFmtId="4" fontId="38" fillId="0" borderId="0" xfId="0" applyNumberFormat="1" applyFont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55" borderId="19" xfId="0" applyFont="1" applyFill="1" applyBorder="1" applyAlignment="1">
      <alignment horizontal="center"/>
    </xf>
    <xf numFmtId="4" fontId="49" fillId="56" borderId="19" xfId="0" applyNumberFormat="1" applyFont="1" applyFill="1" applyBorder="1" applyAlignment="1">
      <alignment/>
    </xf>
    <xf numFmtId="4" fontId="49" fillId="57" borderId="19" xfId="0" applyNumberFormat="1" applyFont="1" applyFill="1" applyBorder="1" applyAlignment="1">
      <alignment/>
    </xf>
    <xf numFmtId="0" fontId="49" fillId="57" borderId="19" xfId="0" applyFont="1" applyFill="1" applyBorder="1" applyAlignment="1">
      <alignment horizontal="center"/>
    </xf>
    <xf numFmtId="4" fontId="50" fillId="57" borderId="19" xfId="0" applyNumberFormat="1" applyFont="1" applyFill="1" applyBorder="1" applyAlignment="1">
      <alignment/>
    </xf>
    <xf numFmtId="0" fontId="50" fillId="57" borderId="19" xfId="0" applyFont="1" applyFill="1" applyBorder="1" applyAlignment="1">
      <alignment horizontal="center"/>
    </xf>
    <xf numFmtId="4" fontId="50" fillId="57" borderId="19" xfId="0" applyNumberFormat="1" applyFont="1" applyFill="1" applyBorder="1" applyAlignment="1">
      <alignment/>
    </xf>
    <xf numFmtId="4" fontId="49" fillId="26" borderId="19" xfId="0" applyNumberFormat="1" applyFont="1" applyFill="1" applyBorder="1" applyAlignment="1">
      <alignment/>
    </xf>
    <xf numFmtId="4" fontId="49" fillId="28" borderId="19" xfId="0" applyNumberFormat="1" applyFont="1" applyFill="1" applyBorder="1" applyAlignment="1">
      <alignment/>
    </xf>
    <xf numFmtId="0" fontId="18" fillId="58" borderId="0" xfId="87" applyFont="1" applyFill="1" applyBorder="1" applyAlignment="1">
      <alignment horizontal="left" vertical="top" wrapText="1"/>
      <protection/>
    </xf>
    <xf numFmtId="49" fontId="50" fillId="32" borderId="19" xfId="0" applyNumberFormat="1" applyFont="1" applyFill="1" applyBorder="1" applyAlignment="1">
      <alignment horizontal="center" vertical="center" wrapText="1"/>
    </xf>
    <xf numFmtId="0" fontId="49" fillId="59" borderId="19" xfId="0" applyFont="1" applyFill="1" applyBorder="1" applyAlignment="1">
      <alignment horizontal="center" wrapText="1"/>
    </xf>
    <xf numFmtId="0" fontId="50" fillId="57" borderId="19" xfId="0" applyFont="1" applyFill="1" applyBorder="1" applyAlignment="1">
      <alignment horizontal="center"/>
    </xf>
    <xf numFmtId="0" fontId="50" fillId="32" borderId="19" xfId="0" applyFont="1" applyFill="1" applyBorder="1" applyAlignment="1">
      <alignment horizontal="center" wrapText="1"/>
    </xf>
    <xf numFmtId="0" fontId="49" fillId="22" borderId="19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49" fillId="60" borderId="19" xfId="0" applyFont="1" applyFill="1" applyBorder="1" applyAlignment="1">
      <alignment horizontal="left"/>
    </xf>
    <xf numFmtId="0" fontId="49" fillId="57" borderId="19" xfId="0" applyFont="1" applyFill="1" applyBorder="1" applyAlignment="1">
      <alignment horizontal="center"/>
    </xf>
    <xf numFmtId="0" fontId="47" fillId="0" borderId="0" xfId="0" applyFont="1" applyAlignment="1">
      <alignment horizontal="center" wrapText="1"/>
    </xf>
    <xf numFmtId="49" fontId="47" fillId="0" borderId="0" xfId="0" applyNumberFormat="1" applyFont="1" applyAlignment="1">
      <alignment horizontal="center" wrapText="1"/>
    </xf>
    <xf numFmtId="0" fontId="49" fillId="22" borderId="20" xfId="0" applyFont="1" applyFill="1" applyBorder="1" applyAlignment="1">
      <alignment horizontal="center" vertical="center" wrapText="1"/>
    </xf>
    <xf numFmtId="0" fontId="49" fillId="22" borderId="21" xfId="0" applyFont="1" applyFill="1" applyBorder="1" applyAlignment="1">
      <alignment horizontal="center" vertical="center" wrapText="1"/>
    </xf>
    <xf numFmtId="0" fontId="49" fillId="22" borderId="22" xfId="0" applyFont="1" applyFill="1" applyBorder="1" applyAlignment="1">
      <alignment horizontal="center" vertical="center" wrapText="1"/>
    </xf>
  </cellXfs>
  <cellStyles count="8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Плохой" xfId="88"/>
    <cellStyle name="Плохой 2" xfId="89"/>
    <cellStyle name="Пояснение" xfId="90"/>
    <cellStyle name="Пояснение 2" xfId="91"/>
    <cellStyle name="Примечание" xfId="92"/>
    <cellStyle name="Примечание 2" xfId="93"/>
    <cellStyle name="Percent" xfId="94"/>
    <cellStyle name="Связанная ячейка" xfId="95"/>
    <cellStyle name="Связанная ячейка 2" xfId="96"/>
    <cellStyle name="Текст предупреждения" xfId="97"/>
    <cellStyle name="Текст предупреждения 2" xfId="98"/>
    <cellStyle name="Comma" xfId="99"/>
    <cellStyle name="Comma [0]" xfId="100"/>
    <cellStyle name="Хороший" xfId="101"/>
    <cellStyle name="Хороший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655"/>
          <c:w val="0.95625"/>
          <c:h val="0.846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1859C"/>
              </a:solidFill>
              <a:ln w="3175">
                <a:solidFill>
                  <a:srgbClr val="808000"/>
                </a:solidFill>
              </a:ln>
            </c:spPr>
          </c:dPt>
          <c:dPt>
            <c:idx val="1"/>
            <c:invertIfNegative val="0"/>
            <c:spPr>
              <a:solidFill>
                <a:srgbClr val="953735"/>
              </a:solidFill>
              <a:ln w="3175">
                <a:solidFill>
                  <a:srgbClr val="808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Калькулятор!$F$11:$F$12</c:f>
              <c:numCache/>
            </c:numRef>
          </c:val>
        </c:ser>
        <c:axId val="13957375"/>
        <c:axId val="58507512"/>
      </c:barChart>
      <c:catAx>
        <c:axId val="13957375"/>
        <c:scaling>
          <c:orientation val="minMax"/>
        </c:scaling>
        <c:axPos val="b"/>
        <c:delete val="1"/>
        <c:majorTickMark val="out"/>
        <c:minorTickMark val="none"/>
        <c:tickLblPos val="nextTo"/>
        <c:crossAx val="58507512"/>
        <c:crosses val="autoZero"/>
        <c:auto val="1"/>
        <c:lblOffset val="100"/>
        <c:tickLblSkip val="1"/>
        <c:noMultiLvlLbl val="0"/>
      </c:catAx>
      <c:valAx>
        <c:axId val="585075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13957375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5"/>
          <c:y val="0.08675"/>
          <c:w val="0.50275"/>
          <c:h val="0.823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Калькулятор!$A$22:$E$32</c:f>
              <c:multiLvlStrCache/>
            </c:multiLvlStrRef>
          </c:cat>
          <c:val>
            <c:numRef>
              <c:f>Калькулятор!$F$22:$F$32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"/>
          <c:y val="0.0095"/>
          <c:w val="0.2725"/>
          <c:h val="0.99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133350</xdr:rowOff>
    </xdr:from>
    <xdr:to>
      <xdr:col>7</xdr:col>
      <xdr:colOff>0</xdr:colOff>
      <xdr:row>16</xdr:row>
      <xdr:rowOff>180975</xdr:rowOff>
    </xdr:to>
    <xdr:graphicFrame>
      <xdr:nvGraphicFramePr>
        <xdr:cNvPr id="1" name="Диаграмма 2"/>
        <xdr:cNvGraphicFramePr/>
      </xdr:nvGraphicFramePr>
      <xdr:xfrm>
        <a:off x="9525" y="1952625"/>
        <a:ext cx="4514850" cy="134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276225</xdr:colOff>
      <xdr:row>17</xdr:row>
      <xdr:rowOff>180975</xdr:rowOff>
    </xdr:from>
    <xdr:to>
      <xdr:col>18</xdr:col>
      <xdr:colOff>190500</xdr:colOff>
      <xdr:row>32</xdr:row>
      <xdr:rowOff>114300</xdr:rowOff>
    </xdr:to>
    <xdr:graphicFrame>
      <xdr:nvGraphicFramePr>
        <xdr:cNvPr id="2" name="Диаграмма 1"/>
        <xdr:cNvGraphicFramePr/>
      </xdr:nvGraphicFramePr>
      <xdr:xfrm>
        <a:off x="4800600" y="3486150"/>
        <a:ext cx="661987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G52" sqref="G52"/>
    </sheetView>
  </sheetViews>
  <sheetFormatPr defaultColWidth="9.140625" defaultRowHeight="15"/>
  <cols>
    <col min="5" max="5" width="10.421875" style="0" customWidth="1"/>
    <col min="6" max="6" width="11.7109375" style="0" bestFit="1" customWidth="1"/>
  </cols>
  <sheetData>
    <row r="1" spans="1:7" ht="22.5">
      <c r="A1" s="22" t="s">
        <v>8</v>
      </c>
      <c r="B1" s="22"/>
      <c r="C1" s="22"/>
      <c r="D1" s="22"/>
      <c r="E1" s="22"/>
      <c r="F1" s="22"/>
      <c r="G1" s="22"/>
    </row>
    <row r="3" s="5" customFormat="1" ht="19.5">
      <c r="A3" s="5" t="s">
        <v>0</v>
      </c>
    </row>
    <row r="5" spans="1:7" ht="15.75">
      <c r="A5" s="23" t="s">
        <v>3</v>
      </c>
      <c r="B5" s="23"/>
      <c r="C5" s="23"/>
      <c r="D5" s="23"/>
      <c r="E5" s="23"/>
      <c r="F5" s="14">
        <v>0</v>
      </c>
      <c r="G5" s="7" t="s">
        <v>6</v>
      </c>
    </row>
    <row r="6" spans="1:7" ht="15.75">
      <c r="A6" s="23" t="s">
        <v>1</v>
      </c>
      <c r="B6" s="23"/>
      <c r="C6" s="23"/>
      <c r="D6" s="23"/>
      <c r="E6" s="23"/>
      <c r="F6" s="14">
        <v>0</v>
      </c>
      <c r="G6" s="7" t="s">
        <v>6</v>
      </c>
    </row>
    <row r="7" spans="1:7" ht="15.75">
      <c r="A7" s="23" t="s">
        <v>2</v>
      </c>
      <c r="B7" s="23"/>
      <c r="C7" s="23"/>
      <c r="D7" s="23"/>
      <c r="E7" s="23"/>
      <c r="F7" s="14">
        <v>0</v>
      </c>
      <c r="G7" s="7" t="s">
        <v>6</v>
      </c>
    </row>
    <row r="8" spans="1:7" ht="15.75">
      <c r="A8" s="23" t="s">
        <v>4</v>
      </c>
      <c r="B8" s="23"/>
      <c r="C8" s="23"/>
      <c r="D8" s="23"/>
      <c r="E8" s="23"/>
      <c r="F8" s="14">
        <v>0</v>
      </c>
      <c r="G8" s="7" t="s">
        <v>6</v>
      </c>
    </row>
    <row r="9" spans="1:7" ht="18.75" customHeight="1">
      <c r="A9" s="24" t="s">
        <v>5</v>
      </c>
      <c r="B9" s="24"/>
      <c r="C9" s="24"/>
      <c r="D9" s="24"/>
      <c r="E9" s="24"/>
      <c r="F9" s="9">
        <f>SUM(F5:F8)</f>
        <v>0</v>
      </c>
      <c r="G9" s="10" t="s">
        <v>6</v>
      </c>
    </row>
    <row r="10" ht="15" hidden="1"/>
    <row r="11" spans="1:6" ht="15.75">
      <c r="A11" s="16" t="s">
        <v>7</v>
      </c>
      <c r="B11" s="16"/>
      <c r="C11" s="16"/>
      <c r="D11" s="16"/>
      <c r="E11" s="16"/>
      <c r="F11" s="2">
        <f>F6/100*84+F5</f>
        <v>0</v>
      </c>
    </row>
    <row r="12" spans="1:6" ht="15.75">
      <c r="A12" s="16" t="s">
        <v>36</v>
      </c>
      <c r="B12" s="16"/>
      <c r="C12" s="16"/>
      <c r="D12" s="16"/>
      <c r="E12" s="16"/>
      <c r="F12" s="2">
        <f>F6/100*16+F7+F8</f>
        <v>0</v>
      </c>
    </row>
    <row r="18" spans="1:7" ht="45" customHeight="1">
      <c r="A18" s="17" t="s">
        <v>21</v>
      </c>
      <c r="B18" s="17"/>
      <c r="C18" s="17"/>
      <c r="D18" s="20" t="s">
        <v>35</v>
      </c>
      <c r="E18" s="20"/>
      <c r="F18" s="20"/>
      <c r="G18" s="20"/>
    </row>
    <row r="20" spans="1:7" s="6" customFormat="1" ht="47.25" customHeight="1">
      <c r="A20" s="25" t="s">
        <v>31</v>
      </c>
      <c r="B20" s="25"/>
      <c r="C20" s="25"/>
      <c r="D20" s="25"/>
      <c r="E20" s="25"/>
      <c r="F20" s="25"/>
      <c r="G20" s="25"/>
    </row>
    <row r="22" spans="1:7" s="1" customFormat="1" ht="15.75">
      <c r="A22" s="18" t="s">
        <v>19</v>
      </c>
      <c r="B22" s="18"/>
      <c r="C22" s="18"/>
      <c r="D22" s="18"/>
      <c r="E22" s="18"/>
      <c r="F22" s="15">
        <f>F12/100*5.81</f>
        <v>0</v>
      </c>
      <c r="G22" s="7" t="s">
        <v>6</v>
      </c>
    </row>
    <row r="23" spans="1:7" s="1" customFormat="1" ht="33" customHeight="1">
      <c r="A23" s="18" t="s">
        <v>18</v>
      </c>
      <c r="B23" s="18"/>
      <c r="C23" s="18"/>
      <c r="D23" s="18"/>
      <c r="E23" s="18"/>
      <c r="F23" s="15">
        <f>F12/100*0.76</f>
        <v>0</v>
      </c>
      <c r="G23" s="7" t="s">
        <v>6</v>
      </c>
    </row>
    <row r="24" spans="1:7" s="1" customFormat="1" ht="15.75">
      <c r="A24" s="18" t="s">
        <v>17</v>
      </c>
      <c r="B24" s="18"/>
      <c r="C24" s="18"/>
      <c r="D24" s="18"/>
      <c r="E24" s="18"/>
      <c r="F24" s="15">
        <f>F12/100*10.61</f>
        <v>0</v>
      </c>
      <c r="G24" s="7" t="s">
        <v>6</v>
      </c>
    </row>
    <row r="25" spans="1:7" s="1" customFormat="1" ht="15.75">
      <c r="A25" s="18" t="s">
        <v>16</v>
      </c>
      <c r="B25" s="18"/>
      <c r="C25" s="18"/>
      <c r="D25" s="18"/>
      <c r="E25" s="18"/>
      <c r="F25" s="15">
        <f>F12/100*14.11</f>
        <v>0</v>
      </c>
      <c r="G25" s="7" t="s">
        <v>6</v>
      </c>
    </row>
    <row r="26" spans="1:7" s="1" customFormat="1" ht="15.75">
      <c r="A26" s="18" t="s">
        <v>15</v>
      </c>
      <c r="B26" s="18"/>
      <c r="C26" s="18"/>
      <c r="D26" s="18"/>
      <c r="E26" s="18"/>
      <c r="F26" s="15">
        <f>F12/100*0.13</f>
        <v>0</v>
      </c>
      <c r="G26" s="7" t="s">
        <v>6</v>
      </c>
    </row>
    <row r="27" spans="1:7" s="1" customFormat="1" ht="15.75">
      <c r="A27" s="18" t="s">
        <v>14</v>
      </c>
      <c r="B27" s="18"/>
      <c r="C27" s="18"/>
      <c r="D27" s="18"/>
      <c r="E27" s="18"/>
      <c r="F27" s="15">
        <f>F12/100*52.7</f>
        <v>0</v>
      </c>
      <c r="G27" s="7" t="s">
        <v>6</v>
      </c>
    </row>
    <row r="28" spans="1:7" s="1" customFormat="1" ht="15.75">
      <c r="A28" s="18" t="s">
        <v>13</v>
      </c>
      <c r="B28" s="18"/>
      <c r="C28" s="18"/>
      <c r="D28" s="18"/>
      <c r="E28" s="18"/>
      <c r="F28" s="15">
        <f>F12/100*3.08</f>
        <v>0</v>
      </c>
      <c r="G28" s="7" t="s">
        <v>6</v>
      </c>
    </row>
    <row r="29" spans="1:7" s="1" customFormat="1" ht="15.75">
      <c r="A29" s="18" t="s">
        <v>12</v>
      </c>
      <c r="B29" s="18"/>
      <c r="C29" s="18"/>
      <c r="D29" s="18"/>
      <c r="E29" s="18"/>
      <c r="F29" s="15">
        <f>F12/100*10.61</f>
        <v>0</v>
      </c>
      <c r="G29" s="7" t="s">
        <v>6</v>
      </c>
    </row>
    <row r="30" spans="1:7" s="1" customFormat="1" ht="15.75">
      <c r="A30" s="18" t="s">
        <v>11</v>
      </c>
      <c r="B30" s="18"/>
      <c r="C30" s="18"/>
      <c r="D30" s="18"/>
      <c r="E30" s="18"/>
      <c r="F30" s="15">
        <f>F12/100*2.05</f>
        <v>0</v>
      </c>
      <c r="G30" s="7" t="s">
        <v>6</v>
      </c>
    </row>
    <row r="31" spans="1:7" s="1" customFormat="1" ht="15.75">
      <c r="A31" s="18" t="s">
        <v>10</v>
      </c>
      <c r="B31" s="18"/>
      <c r="C31" s="18"/>
      <c r="D31" s="18"/>
      <c r="E31" s="18"/>
      <c r="F31" s="15">
        <f>F12/100*0.07</f>
        <v>0</v>
      </c>
      <c r="G31" s="7" t="s">
        <v>6</v>
      </c>
    </row>
    <row r="32" spans="1:7" s="1" customFormat="1" ht="29.25" customHeight="1">
      <c r="A32" s="18" t="s">
        <v>9</v>
      </c>
      <c r="B32" s="18"/>
      <c r="C32" s="18"/>
      <c r="D32" s="18"/>
      <c r="E32" s="18"/>
      <c r="F32" s="15">
        <f>F12/100*0.07</f>
        <v>0</v>
      </c>
      <c r="G32" s="7" t="s">
        <v>6</v>
      </c>
    </row>
    <row r="33" spans="1:7" s="1" customFormat="1" ht="15.75">
      <c r="A33" s="19" t="s">
        <v>20</v>
      </c>
      <c r="B33" s="19"/>
      <c r="C33" s="19"/>
      <c r="D33" s="19"/>
      <c r="E33" s="19"/>
      <c r="F33" s="11">
        <f>SUM(F22:F32)</f>
        <v>0</v>
      </c>
      <c r="G33" s="12" t="s">
        <v>6</v>
      </c>
    </row>
    <row r="34" spans="1:7" s="1" customFormat="1" ht="15">
      <c r="A34" s="3"/>
      <c r="B34" s="3"/>
      <c r="C34" s="3"/>
      <c r="D34" s="3"/>
      <c r="E34" s="3"/>
      <c r="F34" s="4"/>
      <c r="G34" s="3"/>
    </row>
    <row r="35" spans="1:7" s="1" customFormat="1" ht="65.25" customHeight="1">
      <c r="A35" s="26" t="s">
        <v>34</v>
      </c>
      <c r="B35" s="26"/>
      <c r="C35" s="26"/>
      <c r="D35" s="26"/>
      <c r="E35" s="26"/>
      <c r="F35" s="26"/>
      <c r="G35" s="26"/>
    </row>
    <row r="36" s="1" customFormat="1" ht="15"/>
    <row r="37" spans="1:7" s="1" customFormat="1" ht="15.75">
      <c r="A37" s="21" t="s">
        <v>22</v>
      </c>
      <c r="B37" s="21"/>
      <c r="C37" s="21"/>
      <c r="D37" s="21"/>
      <c r="E37" s="21"/>
      <c r="F37" s="8">
        <f>F12/100*34.87</f>
        <v>0</v>
      </c>
      <c r="G37" s="7" t="s">
        <v>6</v>
      </c>
    </row>
    <row r="38" spans="1:7" s="1" customFormat="1" ht="15.75">
      <c r="A38" s="21" t="s">
        <v>23</v>
      </c>
      <c r="B38" s="21"/>
      <c r="C38" s="21"/>
      <c r="D38" s="21"/>
      <c r="E38" s="21"/>
      <c r="F38" s="8">
        <f>F12/100*16.8</f>
        <v>0</v>
      </c>
      <c r="G38" s="7" t="s">
        <v>6</v>
      </c>
    </row>
    <row r="39" spans="1:7" s="1" customFormat="1" ht="15.75">
      <c r="A39" s="21" t="s">
        <v>24</v>
      </c>
      <c r="B39" s="21"/>
      <c r="C39" s="21"/>
      <c r="D39" s="21"/>
      <c r="E39" s="21"/>
      <c r="F39" s="8">
        <f>F12/100*0.18</f>
        <v>0</v>
      </c>
      <c r="G39" s="7" t="s">
        <v>6</v>
      </c>
    </row>
    <row r="40" spans="1:7" ht="15.75">
      <c r="A40" s="21" t="s">
        <v>25</v>
      </c>
      <c r="B40" s="21"/>
      <c r="C40" s="21"/>
      <c r="D40" s="21"/>
      <c r="E40" s="21"/>
      <c r="F40" s="8">
        <f>F12/100*0.03</f>
        <v>0</v>
      </c>
      <c r="G40" s="7" t="s">
        <v>6</v>
      </c>
    </row>
    <row r="41" spans="1:7" ht="15.75">
      <c r="A41" s="21" t="s">
        <v>26</v>
      </c>
      <c r="B41" s="21"/>
      <c r="C41" s="21"/>
      <c r="D41" s="21"/>
      <c r="E41" s="21"/>
      <c r="F41" s="8">
        <f>F12/100*4.88</f>
        <v>0</v>
      </c>
      <c r="G41" s="7" t="s">
        <v>6</v>
      </c>
    </row>
    <row r="42" spans="1:7" ht="51.75" customHeight="1">
      <c r="A42" s="21" t="s">
        <v>27</v>
      </c>
      <c r="B42" s="21"/>
      <c r="C42" s="21"/>
      <c r="D42" s="21"/>
      <c r="E42" s="21"/>
      <c r="F42" s="8">
        <f>F12/100*6.33</f>
        <v>0</v>
      </c>
      <c r="G42" s="7" t="s">
        <v>6</v>
      </c>
    </row>
    <row r="43" spans="1:7" ht="69.75" customHeight="1">
      <c r="A43" s="21" t="s">
        <v>32</v>
      </c>
      <c r="B43" s="21"/>
      <c r="C43" s="21"/>
      <c r="D43" s="21"/>
      <c r="E43" s="21"/>
      <c r="F43" s="8">
        <f>F12/100*10.53</f>
        <v>0</v>
      </c>
      <c r="G43" s="7" t="s">
        <v>6</v>
      </c>
    </row>
    <row r="44" spans="1:7" ht="57" customHeight="1">
      <c r="A44" s="21" t="s">
        <v>28</v>
      </c>
      <c r="B44" s="21"/>
      <c r="C44" s="21"/>
      <c r="D44" s="21"/>
      <c r="E44" s="21"/>
      <c r="F44" s="8">
        <f>F12/100*9.65</f>
        <v>0</v>
      </c>
      <c r="G44" s="7" t="s">
        <v>6</v>
      </c>
    </row>
    <row r="45" spans="1:7" ht="33.75" customHeight="1">
      <c r="A45" s="21" t="s">
        <v>29</v>
      </c>
      <c r="B45" s="21"/>
      <c r="C45" s="21"/>
      <c r="D45" s="21"/>
      <c r="E45" s="21"/>
      <c r="F45" s="8">
        <f>F12/100*11.77</f>
        <v>0</v>
      </c>
      <c r="G45" s="7" t="s">
        <v>6</v>
      </c>
    </row>
    <row r="46" spans="1:7" ht="32.25" customHeight="1">
      <c r="A46" s="21" t="s">
        <v>30</v>
      </c>
      <c r="B46" s="21"/>
      <c r="C46" s="21"/>
      <c r="D46" s="21"/>
      <c r="E46" s="21"/>
      <c r="F46" s="8">
        <f>F12/100*0.83</f>
        <v>0</v>
      </c>
      <c r="G46" s="7" t="s">
        <v>6</v>
      </c>
    </row>
    <row r="47" spans="1:7" ht="32.25" customHeight="1">
      <c r="A47" s="27" t="s">
        <v>33</v>
      </c>
      <c r="B47" s="28"/>
      <c r="C47" s="28"/>
      <c r="D47" s="28"/>
      <c r="E47" s="29"/>
      <c r="F47" s="8">
        <f>F12/100*4.13</f>
        <v>0</v>
      </c>
      <c r="G47" s="7"/>
    </row>
    <row r="48" spans="1:7" ht="15.75">
      <c r="A48" s="19" t="s">
        <v>20</v>
      </c>
      <c r="B48" s="19"/>
      <c r="C48" s="19"/>
      <c r="D48" s="19"/>
      <c r="E48" s="19"/>
      <c r="F48" s="13">
        <f>SUM(F37:F47)</f>
        <v>0</v>
      </c>
      <c r="G48" s="12" t="s">
        <v>6</v>
      </c>
    </row>
  </sheetData>
  <sheetProtection/>
  <mergeCells count="36">
    <mergeCell ref="A48:E48"/>
    <mergeCell ref="A44:E44"/>
    <mergeCell ref="A45:E45"/>
    <mergeCell ref="A46:E46"/>
    <mergeCell ref="A35:G35"/>
    <mergeCell ref="A39:E39"/>
    <mergeCell ref="A40:E40"/>
    <mergeCell ref="A41:E41"/>
    <mergeCell ref="A42:E42"/>
    <mergeCell ref="A43:E43"/>
    <mergeCell ref="A47:E47"/>
    <mergeCell ref="A33:E33"/>
    <mergeCell ref="D18:G18"/>
    <mergeCell ref="A37:E37"/>
    <mergeCell ref="A38:E38"/>
    <mergeCell ref="A1:G1"/>
    <mergeCell ref="A5:E5"/>
    <mergeCell ref="A6:E6"/>
    <mergeCell ref="A7:E7"/>
    <mergeCell ref="A8:E8"/>
    <mergeCell ref="A9:E9"/>
    <mergeCell ref="A22:E22"/>
    <mergeCell ref="A23:E23"/>
    <mergeCell ref="A24:E24"/>
    <mergeCell ref="A25:E25"/>
    <mergeCell ref="A20:G20"/>
    <mergeCell ref="A11:E11"/>
    <mergeCell ref="A12:E12"/>
    <mergeCell ref="A18:C18"/>
    <mergeCell ref="A31:E31"/>
    <mergeCell ref="A32:E32"/>
    <mergeCell ref="A26:E26"/>
    <mergeCell ref="A27:E27"/>
    <mergeCell ref="A28:E28"/>
    <mergeCell ref="A30:E30"/>
    <mergeCell ref="A29:E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 С. Бакланова</cp:lastModifiedBy>
  <dcterms:created xsi:type="dcterms:W3CDTF">2018-08-30T06:20:48Z</dcterms:created>
  <dcterms:modified xsi:type="dcterms:W3CDTF">2021-09-24T11:46:46Z</dcterms:modified>
  <cp:category/>
  <cp:version/>
  <cp:contentType/>
  <cp:contentStatus/>
</cp:coreProperties>
</file>