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/>
  </bookViews>
  <sheets>
    <sheet name="Лист1" sheetId="1" r:id="rId1"/>
  </sheets>
  <definedNames>
    <definedName name="_xlnm.Print_Area" localSheetId="0">Лист1!$A$1:$P$70</definedName>
  </definedNames>
  <calcPr calcId="145621"/>
</workbook>
</file>

<file path=xl/calcChain.xml><?xml version="1.0" encoding="utf-8"?>
<calcChain xmlns="http://schemas.openxmlformats.org/spreadsheetml/2006/main">
  <c r="M18" i="1" l="1"/>
  <c r="I63" i="1"/>
  <c r="J63" i="1"/>
  <c r="K63" i="1"/>
  <c r="L63" i="1"/>
  <c r="M63" i="1"/>
  <c r="N63" i="1"/>
  <c r="O63" i="1"/>
  <c r="P63" i="1"/>
  <c r="H65" i="1"/>
  <c r="H66" i="1"/>
  <c r="H67" i="1"/>
  <c r="H64" i="1"/>
  <c r="H63" i="1" s="1"/>
  <c r="D62" i="1" s="1"/>
  <c r="P61" i="1"/>
  <c r="O61" i="1" s="1"/>
  <c r="N61" i="1" s="1"/>
  <c r="M61" i="1" s="1"/>
  <c r="P60" i="1"/>
  <c r="O60" i="1"/>
  <c r="N60" i="1" s="1"/>
  <c r="J60" i="1" s="1"/>
  <c r="P59" i="1"/>
  <c r="O59" i="1" s="1"/>
  <c r="N59" i="1" s="1"/>
  <c r="M59" i="1" s="1"/>
  <c r="P58" i="1"/>
  <c r="P57" i="1" s="1"/>
  <c r="H60" i="1" l="1"/>
  <c r="O58" i="1"/>
  <c r="L61" i="1"/>
  <c r="K61" i="1" s="1"/>
  <c r="J61" i="1" s="1"/>
  <c r="I61" i="1" s="1"/>
  <c r="H61" i="1" s="1"/>
  <c r="L59" i="1"/>
  <c r="K59" i="1" s="1"/>
  <c r="J59" i="1" s="1"/>
  <c r="I59" i="1" s="1"/>
  <c r="H59" i="1" s="1"/>
  <c r="N58" i="1" l="1"/>
  <c r="O57" i="1"/>
  <c r="N57" i="1" l="1"/>
  <c r="M58" i="1"/>
  <c r="M57" i="1" s="1"/>
  <c r="L58" i="1" l="1"/>
  <c r="K58" i="1" l="1"/>
  <c r="L57" i="1"/>
  <c r="J58" i="1" l="1"/>
  <c r="K57" i="1"/>
  <c r="H57" i="1" s="1"/>
  <c r="D56" i="1" s="1"/>
  <c r="I58" i="1" l="1"/>
  <c r="H58" i="1" s="1"/>
  <c r="J57" i="1"/>
  <c r="O51" i="1" l="1"/>
  <c r="P51" i="1"/>
  <c r="N51" i="1"/>
  <c r="M51" i="1"/>
  <c r="O45" i="1"/>
  <c r="P45" i="1"/>
  <c r="P39" i="1"/>
  <c r="O39" i="1"/>
  <c r="O33" i="1"/>
  <c r="P33" i="1"/>
  <c r="O27" i="1"/>
  <c r="P27" i="1"/>
  <c r="O21" i="1"/>
  <c r="P21" i="1"/>
  <c r="O16" i="1"/>
  <c r="P16" i="1"/>
  <c r="O17" i="1"/>
  <c r="P17" i="1"/>
  <c r="O18" i="1"/>
  <c r="P18" i="1"/>
  <c r="O19" i="1"/>
  <c r="P19" i="1"/>
  <c r="O10" i="1"/>
  <c r="P10" i="1"/>
  <c r="O11" i="1"/>
  <c r="P11" i="1"/>
  <c r="O12" i="1"/>
  <c r="P12" i="1"/>
  <c r="O13" i="1"/>
  <c r="P13" i="1"/>
  <c r="O9" i="1"/>
  <c r="P9" i="1"/>
  <c r="P15" i="1" l="1"/>
  <c r="O15" i="1"/>
  <c r="L18" i="1"/>
  <c r="L51" i="1"/>
  <c r="K18" i="1" l="1"/>
  <c r="J18" i="1"/>
  <c r="I18" i="1" l="1"/>
  <c r="I21" i="1"/>
  <c r="K45" i="1" l="1"/>
  <c r="H52" i="1"/>
  <c r="H53" i="1"/>
  <c r="H54" i="1"/>
  <c r="H55" i="1"/>
  <c r="K51" i="1"/>
  <c r="H51" i="1" l="1"/>
  <c r="D50" i="1" s="1"/>
  <c r="H49" i="1"/>
  <c r="H48" i="1"/>
  <c r="H47" i="1"/>
  <c r="H46" i="1"/>
  <c r="N45" i="1"/>
  <c r="M45" i="1"/>
  <c r="L45" i="1"/>
  <c r="J45" i="1"/>
  <c r="I45" i="1"/>
  <c r="H43" i="1"/>
  <c r="H42" i="1"/>
  <c r="H41" i="1"/>
  <c r="H40" i="1"/>
  <c r="N39" i="1"/>
  <c r="M39" i="1"/>
  <c r="L39" i="1"/>
  <c r="K39" i="1"/>
  <c r="J39" i="1"/>
  <c r="I39" i="1"/>
  <c r="H45" i="1" l="1"/>
  <c r="H39" i="1"/>
  <c r="D44" i="1"/>
  <c r="J33" i="1"/>
  <c r="K33" i="1"/>
  <c r="L33" i="1"/>
  <c r="M33" i="1"/>
  <c r="N33" i="1"/>
  <c r="I33" i="1"/>
  <c r="H34" i="1"/>
  <c r="H35" i="1"/>
  <c r="H36" i="1"/>
  <c r="H37" i="1"/>
  <c r="J27" i="1"/>
  <c r="K27" i="1"/>
  <c r="L27" i="1"/>
  <c r="M27" i="1"/>
  <c r="N27" i="1"/>
  <c r="I27" i="1"/>
  <c r="H28" i="1"/>
  <c r="H29" i="1"/>
  <c r="H30" i="1"/>
  <c r="H31" i="1"/>
  <c r="H33" i="1" l="1"/>
  <c r="D32" i="1" s="1"/>
  <c r="H27" i="1"/>
  <c r="D26" i="1" s="1"/>
  <c r="H22" i="1"/>
  <c r="H16" i="1" s="1"/>
  <c r="H10" i="1" s="1"/>
  <c r="J16" i="1"/>
  <c r="J10" i="1" s="1"/>
  <c r="K16" i="1"/>
  <c r="K10" i="1" s="1"/>
  <c r="L16" i="1"/>
  <c r="L10" i="1" s="1"/>
  <c r="M16" i="1"/>
  <c r="M10" i="1" s="1"/>
  <c r="N16" i="1"/>
  <c r="N10" i="1" s="1"/>
  <c r="I16" i="1"/>
  <c r="I10" i="1" s="1"/>
  <c r="H23" i="1"/>
  <c r="H17" i="1" s="1"/>
  <c r="H11" i="1" s="1"/>
  <c r="J17" i="1"/>
  <c r="J11" i="1" s="1"/>
  <c r="K17" i="1"/>
  <c r="K11" i="1" s="1"/>
  <c r="L17" i="1"/>
  <c r="L11" i="1" s="1"/>
  <c r="M17" i="1"/>
  <c r="M11" i="1" s="1"/>
  <c r="N17" i="1"/>
  <c r="N11" i="1" s="1"/>
  <c r="I17" i="1"/>
  <c r="I11" i="1" s="1"/>
  <c r="H24" i="1"/>
  <c r="J12" i="1"/>
  <c r="K12" i="1"/>
  <c r="M12" i="1"/>
  <c r="N18" i="1"/>
  <c r="N12" i="1" s="1"/>
  <c r="I19" i="1"/>
  <c r="I13" i="1" s="1"/>
  <c r="K19" i="1"/>
  <c r="K13" i="1" s="1"/>
  <c r="L19" i="1"/>
  <c r="L13" i="1" s="1"/>
  <c r="M19" i="1"/>
  <c r="M13" i="1" s="1"/>
  <c r="N19" i="1"/>
  <c r="N13" i="1" s="1"/>
  <c r="J19" i="1"/>
  <c r="J13" i="1" s="1"/>
  <c r="A10" i="1"/>
  <c r="A11" i="1" s="1"/>
  <c r="A12" i="1" s="1"/>
  <c r="A13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H25" i="1"/>
  <c r="H19" i="1" s="1"/>
  <c r="J21" i="1"/>
  <c r="K21" i="1"/>
  <c r="L21" i="1"/>
  <c r="M21" i="1"/>
  <c r="N21" i="1"/>
  <c r="K9" i="1" l="1"/>
  <c r="L12" i="1"/>
  <c r="H18" i="1"/>
  <c r="H15" i="1" s="1"/>
  <c r="N9" i="1"/>
  <c r="J9" i="1"/>
  <c r="L15" i="1"/>
  <c r="L9" i="1"/>
  <c r="I12" i="1"/>
  <c r="J15" i="1"/>
  <c r="N15" i="1"/>
  <c r="I15" i="1"/>
  <c r="I9" i="1"/>
  <c r="M9" i="1"/>
  <c r="K15" i="1"/>
  <c r="H21" i="1"/>
  <c r="D20" i="1" s="1"/>
  <c r="M15" i="1"/>
  <c r="H13" i="1"/>
  <c r="H12" i="1" l="1"/>
  <c r="H9" i="1" s="1"/>
</calcChain>
</file>

<file path=xl/sharedStrings.xml><?xml version="1.0" encoding="utf-8"?>
<sst xmlns="http://schemas.openxmlformats.org/spreadsheetml/2006/main" count="92" uniqueCount="50">
  <si>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</si>
  <si>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</si>
  <si>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</si>
  <si>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</si>
  <si>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</si>
  <si>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</si>
  <si>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</si>
  <si>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</si>
  <si>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</si>
  <si>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</si>
  <si>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</si>
  <si>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</si>
  <si>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</si>
  <si>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</si>
  <si>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</si>
  <si>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</si>
  <si>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</si>
  <si>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</si>
  <si>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</si>
  <si>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</si>
  <si>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</si>
  <si>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</si>
  <si>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</si>
  <si>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</si>
  <si>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</si>
  <si>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 xml:space="preserve">г.Артемовский         ул.Мира </t>
  </si>
  <si>
    <t>ВСЕГО по объекту 2, в том числе:</t>
  </si>
  <si>
    <t>г.Артемовский  ул.Первомайская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</si>
  <si>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</si>
  <si>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</si>
  <si>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</si>
  <si>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</si>
  <si>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</si>
  <si>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Объект 1    Строительство участка автомобильной дороги по                          ул. Мира (от Узла связи) до                             ул. Западной</t>
  </si>
  <si>
    <t>Объект 2 Строительство тротуара по улице Первомайская от перекрестка                         ул. Западная - Первомайская до пересечения с ул. Малышева, далее до поворота квартал Родничок</t>
  </si>
  <si>
    <t>Объект 3 Строительство (реконструкция) автомобильной дороги по ул. Энергетиков в                              г. Артемовский</t>
  </si>
  <si>
    <t>ВСЕГО по объекту 6, в том числе:</t>
  </si>
  <si>
    <t>Объект 4
Воздушная линия освещения УДС по ул.Первомайская от перекрестка ул.Первомайская-Западная до кв.Родничок в г.Артемовский</t>
  </si>
  <si>
    <t xml:space="preserve">Объект 5
Устройство наружного освещения в районе «Ключи» г.Артемовский </t>
  </si>
  <si>
    <t>2023 год</t>
  </si>
  <si>
    <t>2024 год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</si>
  <si>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 экологической безопасности
Артемовского городского округа до 2024 года» </t>
  </si>
  <si>
    <t>ВСЕГО по объекту 7, в том числе:</t>
  </si>
  <si>
    <t>ВСЕГО по объекту 8, в том числе:</t>
  </si>
  <si>
    <t>Объект 7
Устройство наружного освещения улично-дорожной сети район ул. Совхозная, ул. Докучаева, ул. Халтурина, ул. Молодежи до перекрестка с ул. Уральская</t>
  </si>
  <si>
    <t>Объект 6
Устройство воздушной линии освещения улично-дорожной сети в районе
ул. Станционная</t>
  </si>
  <si>
    <t>Объект 8
Устройство воздушной линии 0,4 кВ наружного освещения улично-дорожной сети ул. Бабушкина в г. Артемовский</t>
  </si>
  <si>
    <t>Исполнитель: К.Н. Усынина, тел. 2-40-62</t>
  </si>
  <si>
    <t>Приложение 2                                                                                                                                                к постановлению Администрации
 Артемовского    городского округа                                                         от_____________№_________.</t>
  </si>
  <si>
    <t xml:space="preserve">Приложение № 2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
и обеспечение экологической безопасности Артемовского городского округа до 2024 года»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</si>
</sst>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2" borderId="0" xfId="0" applyFont="1" applyFill="1"/>
    <xf numFmtId="4" fontId="5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4" fontId="5" fillId="2" borderId="0" xfId="0" applyNumberFormat="1" applyFont="1" applyFill="1" applyBorder="1"/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/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/>
    <xf numFmtId="165" fontId="5" fillId="2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/>
    <xf numFmtId="165" fontId="1" fillId="0" borderId="1" xfId="0" applyNumberFormat="1" applyFont="1" applyBorder="1"/>
    <xf numFmtId="0" fontId="5" fillId="0" borderId="1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top" wrapText="1"/>
    </xf>
    <xf numFmtId="165" fontId="5" fillId="0" borderId="0" xfId="0" applyNumberFormat="1" applyFont="1" applyFill="1" applyBorder="1"/>
    <xf numFmtId="165" fontId="5" fillId="2" borderId="0" xfId="0" applyNumberFormat="1" applyFont="1" applyFill="1" applyBorder="1"/>
    <xf numFmtId="0" fontId="5" fillId="0" borderId="6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abSelected="1" topLeftCell="A2" zoomScale="90" zoomScaleNormal="90" zoomScaleSheetLayoutView="75" zoomScalePageLayoutView="90" workbookViewId="0">
      <selection activeCell="M3" sqref="M3:P3"/>
    </sheetView>
  </sheetViews>
  <sheetFormatPr defaultRowHeight="15.75" x14ac:dyDescent="0.25"/>
  <cols>
    <col min="1" max="1" width="8.7109375" style="1" customWidth="1"/>
    <col min="2" max="2" width="32.28515625" style="1" customWidth="1"/>
    <col min="3" max="3" width="25" style="2" customWidth="1"/>
    <col min="4" max="4" width="15.710937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10" customWidth="1"/>
    <col min="12" max="12" width="19.7109375" style="10" customWidth="1"/>
    <col min="13" max="13" width="15.28515625" style="10" customWidth="1"/>
    <col min="14" max="15" width="15.28515625" style="1" customWidth="1"/>
    <col min="16" max="16" width="14.14062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9"/>
      <c r="I1" s="9"/>
      <c r="J1" s="9"/>
      <c r="K1" s="63" t="s">
        <v>17</v>
      </c>
      <c r="L1" s="63"/>
      <c r="M1" s="63"/>
      <c r="N1" s="63"/>
      <c r="O1" s="63"/>
      <c r="P1" s="63"/>
    </row>
    <row r="2" spans="1:18" ht="103.5" customHeight="1" x14ac:dyDescent="0.25">
      <c r="B2" s="7"/>
      <c r="C2" s="8"/>
      <c r="D2" s="7"/>
      <c r="E2" s="7"/>
      <c r="F2" s="7"/>
      <c r="G2" s="7"/>
      <c r="H2" s="9"/>
      <c r="I2" s="9"/>
      <c r="J2" s="9"/>
      <c r="L2" s="54"/>
      <c r="M2" s="67" t="s">
        <v>48</v>
      </c>
      <c r="N2" s="67"/>
      <c r="O2" s="67"/>
      <c r="P2" s="67"/>
    </row>
    <row r="3" spans="1:18" ht="166.5" customHeight="1" x14ac:dyDescent="0.25">
      <c r="B3" s="7"/>
      <c r="C3" s="8"/>
      <c r="D3" s="7"/>
      <c r="E3" s="7"/>
      <c r="F3" s="7"/>
      <c r="G3" s="7"/>
      <c r="H3" s="9"/>
      <c r="I3" s="9"/>
      <c r="J3" s="9"/>
      <c r="L3" s="55"/>
      <c r="M3" s="68" t="s">
        <v>49</v>
      </c>
      <c r="N3" s="68"/>
      <c r="O3" s="68"/>
      <c r="P3" s="68"/>
    </row>
    <row r="4" spans="1:18" ht="68.25" customHeight="1" x14ac:dyDescent="0.3">
      <c r="A4" s="11"/>
      <c r="B4" s="66" t="s">
        <v>41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43"/>
      <c r="O4" s="43"/>
      <c r="P4" s="12"/>
    </row>
    <row r="5" spans="1:18" ht="21.75" x14ac:dyDescent="0.3">
      <c r="A5" s="11"/>
      <c r="B5" s="37"/>
      <c r="C5" s="37"/>
      <c r="D5" s="37"/>
      <c r="E5" s="37"/>
      <c r="F5" s="37"/>
      <c r="G5" s="37"/>
      <c r="H5" s="37"/>
      <c r="I5" s="37"/>
      <c r="J5" s="37"/>
      <c r="K5" s="37"/>
      <c r="L5" s="56"/>
      <c r="M5" s="56"/>
      <c r="N5" s="43"/>
      <c r="O5" s="43"/>
      <c r="P5" s="12"/>
    </row>
    <row r="6" spans="1:18" s="5" customFormat="1" ht="181.5" customHeight="1" x14ac:dyDescent="0.25">
      <c r="A6" s="65" t="s">
        <v>19</v>
      </c>
      <c r="B6" s="65" t="s">
        <v>6</v>
      </c>
      <c r="C6" s="65" t="s">
        <v>7</v>
      </c>
      <c r="D6" s="65" t="s">
        <v>20</v>
      </c>
      <c r="E6" s="65"/>
      <c r="F6" s="65" t="s">
        <v>30</v>
      </c>
      <c r="G6" s="65"/>
      <c r="H6" s="65" t="s">
        <v>0</v>
      </c>
      <c r="I6" s="65"/>
      <c r="J6" s="65"/>
      <c r="K6" s="65"/>
      <c r="L6" s="65"/>
      <c r="M6" s="65"/>
      <c r="N6" s="65"/>
      <c r="O6" s="65"/>
      <c r="P6" s="65"/>
      <c r="Q6" s="4"/>
    </row>
    <row r="7" spans="1:18" ht="204" customHeight="1" x14ac:dyDescent="0.3">
      <c r="A7" s="65"/>
      <c r="B7" s="65"/>
      <c r="C7" s="65"/>
      <c r="D7" s="13" t="s">
        <v>15</v>
      </c>
      <c r="E7" s="13" t="s">
        <v>18</v>
      </c>
      <c r="F7" s="13" t="s">
        <v>1</v>
      </c>
      <c r="G7" s="13" t="s">
        <v>2</v>
      </c>
      <c r="H7" s="14" t="s">
        <v>3</v>
      </c>
      <c r="I7" s="14" t="s">
        <v>11</v>
      </c>
      <c r="J7" s="14" t="s">
        <v>12</v>
      </c>
      <c r="K7" s="15" t="s">
        <v>12</v>
      </c>
      <c r="L7" s="15" t="s">
        <v>13</v>
      </c>
      <c r="M7" s="15" t="s">
        <v>21</v>
      </c>
      <c r="N7" s="14" t="s">
        <v>22</v>
      </c>
      <c r="O7" s="14" t="s">
        <v>39</v>
      </c>
      <c r="P7" s="14" t="s">
        <v>40</v>
      </c>
      <c r="Q7" s="2"/>
    </row>
    <row r="8" spans="1:18" ht="21.75" customHeight="1" x14ac:dyDescent="0.3">
      <c r="A8" s="16">
        <v>1</v>
      </c>
      <c r="B8" s="16">
        <v>2</v>
      </c>
      <c r="C8" s="1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  <c r="L8" s="17">
        <v>12</v>
      </c>
      <c r="M8" s="17">
        <v>13</v>
      </c>
      <c r="N8" s="16">
        <v>14</v>
      </c>
      <c r="O8" s="16"/>
      <c r="P8" s="44"/>
      <c r="Q8" s="2"/>
    </row>
    <row r="9" spans="1:18" ht="63.75" customHeight="1" x14ac:dyDescent="0.3">
      <c r="A9" s="13">
        <v>1</v>
      </c>
      <c r="B9" s="18" t="s">
        <v>14</v>
      </c>
      <c r="C9" s="13"/>
      <c r="D9" s="18"/>
      <c r="E9" s="18"/>
      <c r="F9" s="18"/>
      <c r="G9" s="18"/>
      <c r="H9" s="45">
        <f>H10+H11+H12</f>
        <v>31681.921700000003</v>
      </c>
      <c r="I9" s="45">
        <f t="shared" ref="I9:M9" si="0">I10+I11+I12</f>
        <v>5053.3</v>
      </c>
      <c r="J9" s="45">
        <f t="shared" si="0"/>
        <v>0</v>
      </c>
      <c r="K9" s="46">
        <f>K10+K11+K12</f>
        <v>10702.900000000001</v>
      </c>
      <c r="L9" s="46">
        <f t="shared" si="0"/>
        <v>11840.721700000002</v>
      </c>
      <c r="M9" s="46">
        <f t="shared" si="0"/>
        <v>4085</v>
      </c>
      <c r="N9" s="45">
        <f>N10+N11+N12</f>
        <v>0</v>
      </c>
      <c r="O9" s="45">
        <f t="shared" ref="O9:P9" si="1">O10+O11+O12</f>
        <v>0</v>
      </c>
      <c r="P9" s="45">
        <f t="shared" si="1"/>
        <v>0</v>
      </c>
      <c r="Q9" s="2"/>
      <c r="R9" s="3"/>
    </row>
    <row r="10" spans="1:18" ht="40.5" customHeight="1" x14ac:dyDescent="0.3">
      <c r="A10" s="13">
        <f>A9+1</f>
        <v>2</v>
      </c>
      <c r="B10" s="18" t="s">
        <v>5</v>
      </c>
      <c r="C10" s="13"/>
      <c r="D10" s="18"/>
      <c r="E10" s="18"/>
      <c r="F10" s="18"/>
      <c r="G10" s="18"/>
      <c r="H10" s="45">
        <f t="shared" ref="H10:M12" si="2">H16</f>
        <v>0</v>
      </c>
      <c r="I10" s="45">
        <f t="shared" si="2"/>
        <v>0</v>
      </c>
      <c r="J10" s="45">
        <f t="shared" si="2"/>
        <v>0</v>
      </c>
      <c r="K10" s="46">
        <f t="shared" si="2"/>
        <v>0</v>
      </c>
      <c r="L10" s="46">
        <f t="shared" si="2"/>
        <v>0</v>
      </c>
      <c r="M10" s="46">
        <f t="shared" si="2"/>
        <v>0</v>
      </c>
      <c r="N10" s="45">
        <f>N16</f>
        <v>0</v>
      </c>
      <c r="O10" s="45">
        <f t="shared" ref="O10:P10" si="3">O16</f>
        <v>0</v>
      </c>
      <c r="P10" s="45">
        <f t="shared" si="3"/>
        <v>0</v>
      </c>
      <c r="Q10" s="2"/>
      <c r="R10" s="3"/>
    </row>
    <row r="11" spans="1:18" ht="21.75" x14ac:dyDescent="0.3">
      <c r="A11" s="13">
        <f>A10+1</f>
        <v>3</v>
      </c>
      <c r="B11" s="18" t="s">
        <v>4</v>
      </c>
      <c r="C11" s="13"/>
      <c r="D11" s="18"/>
      <c r="E11" s="18"/>
      <c r="F11" s="18"/>
      <c r="G11" s="18"/>
      <c r="H11" s="45">
        <f t="shared" si="2"/>
        <v>0</v>
      </c>
      <c r="I11" s="45">
        <f t="shared" si="2"/>
        <v>0</v>
      </c>
      <c r="J11" s="45">
        <f t="shared" si="2"/>
        <v>0</v>
      </c>
      <c r="K11" s="46">
        <f t="shared" si="2"/>
        <v>0</v>
      </c>
      <c r="L11" s="46">
        <f t="shared" si="2"/>
        <v>0</v>
      </c>
      <c r="M11" s="46">
        <f t="shared" si="2"/>
        <v>0</v>
      </c>
      <c r="N11" s="45">
        <f>N17</f>
        <v>0</v>
      </c>
      <c r="O11" s="45">
        <f t="shared" ref="O11:P11" si="4">O17</f>
        <v>0</v>
      </c>
      <c r="P11" s="45">
        <f t="shared" si="4"/>
        <v>0</v>
      </c>
      <c r="Q11" s="2"/>
      <c r="R11" s="3"/>
    </row>
    <row r="12" spans="1:18" ht="21.75" x14ac:dyDescent="0.3">
      <c r="A12" s="13">
        <f>A11+1</f>
        <v>4</v>
      </c>
      <c r="B12" s="18" t="s">
        <v>9</v>
      </c>
      <c r="C12" s="13"/>
      <c r="D12" s="18"/>
      <c r="E12" s="18"/>
      <c r="F12" s="18"/>
      <c r="G12" s="18"/>
      <c r="H12" s="45">
        <f t="shared" si="2"/>
        <v>31681.921700000003</v>
      </c>
      <c r="I12" s="45">
        <f t="shared" si="2"/>
        <v>5053.3</v>
      </c>
      <c r="J12" s="45">
        <f t="shared" si="2"/>
        <v>0</v>
      </c>
      <c r="K12" s="46">
        <f t="shared" si="2"/>
        <v>10702.900000000001</v>
      </c>
      <c r="L12" s="46">
        <f t="shared" si="2"/>
        <v>11840.721700000002</v>
      </c>
      <c r="M12" s="46">
        <f t="shared" si="2"/>
        <v>4085</v>
      </c>
      <c r="N12" s="45">
        <f>N18</f>
        <v>0</v>
      </c>
      <c r="O12" s="45">
        <f t="shared" ref="O12:P12" si="5">O18</f>
        <v>0</v>
      </c>
      <c r="P12" s="45">
        <f t="shared" si="5"/>
        <v>0</v>
      </c>
      <c r="Q12" s="2"/>
      <c r="R12" s="3"/>
    </row>
    <row r="13" spans="1:18" ht="41.25" customHeight="1" x14ac:dyDescent="0.3">
      <c r="A13" s="13">
        <f>A12+1</f>
        <v>5</v>
      </c>
      <c r="B13" s="18" t="s">
        <v>10</v>
      </c>
      <c r="C13" s="19"/>
      <c r="D13" s="19"/>
      <c r="E13" s="19"/>
      <c r="F13" s="19"/>
      <c r="G13" s="19"/>
      <c r="H13" s="47">
        <f>I13+K13+L13+M13+N13</f>
        <v>0</v>
      </c>
      <c r="I13" s="47">
        <f t="shared" ref="I13:M13" si="6">I19</f>
        <v>0</v>
      </c>
      <c r="J13" s="47">
        <f t="shared" si="6"/>
        <v>0</v>
      </c>
      <c r="K13" s="48">
        <f t="shared" si="6"/>
        <v>0</v>
      </c>
      <c r="L13" s="48">
        <f t="shared" si="6"/>
        <v>0</v>
      </c>
      <c r="M13" s="48">
        <f t="shared" si="6"/>
        <v>0</v>
      </c>
      <c r="N13" s="47">
        <f>N19</f>
        <v>0</v>
      </c>
      <c r="O13" s="47">
        <f t="shared" ref="O13:P13" si="7">O19</f>
        <v>0</v>
      </c>
      <c r="P13" s="47">
        <f t="shared" si="7"/>
        <v>0</v>
      </c>
    </row>
    <row r="14" spans="1:18" ht="24.75" customHeight="1" x14ac:dyDescent="0.3">
      <c r="A14" s="13">
        <v>6</v>
      </c>
      <c r="B14" s="60" t="s">
        <v>23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</row>
    <row r="15" spans="1:18" ht="65.25" x14ac:dyDescent="0.3">
      <c r="A15" s="13">
        <f>A14+1</f>
        <v>7</v>
      </c>
      <c r="B15" s="20" t="s">
        <v>24</v>
      </c>
      <c r="C15" s="21"/>
      <c r="D15" s="21"/>
      <c r="E15" s="21"/>
      <c r="F15" s="21"/>
      <c r="G15" s="21"/>
      <c r="H15" s="49">
        <f>H16+H17+H18+H19</f>
        <v>31681.921700000003</v>
      </c>
      <c r="I15" s="49">
        <f t="shared" ref="I15:M15" si="8">I16+I17+I18+I19</f>
        <v>5053.3</v>
      </c>
      <c r="J15" s="49">
        <f t="shared" si="8"/>
        <v>0</v>
      </c>
      <c r="K15" s="50">
        <f t="shared" si="8"/>
        <v>10702.900000000001</v>
      </c>
      <c r="L15" s="50">
        <f t="shared" si="8"/>
        <v>11840.721700000002</v>
      </c>
      <c r="M15" s="50">
        <f t="shared" si="8"/>
        <v>4085</v>
      </c>
      <c r="N15" s="49">
        <f>N16+N17+N18+N19</f>
        <v>0</v>
      </c>
      <c r="O15" s="49">
        <f t="shared" ref="O15:P15" si="9">O16+O17+O18+O19</f>
        <v>0</v>
      </c>
      <c r="P15" s="49">
        <f t="shared" si="9"/>
        <v>0</v>
      </c>
    </row>
    <row r="16" spans="1:18" ht="40.5" customHeight="1" x14ac:dyDescent="0.3">
      <c r="A16" s="13">
        <f>A15+1</f>
        <v>8</v>
      </c>
      <c r="B16" s="20" t="s">
        <v>5</v>
      </c>
      <c r="C16" s="21"/>
      <c r="D16" s="21"/>
      <c r="E16" s="21"/>
      <c r="F16" s="21"/>
      <c r="G16" s="21"/>
      <c r="H16" s="49">
        <f t="shared" ref="H16:M19" si="10">H22</f>
        <v>0</v>
      </c>
      <c r="I16" s="49">
        <f t="shared" si="10"/>
        <v>0</v>
      </c>
      <c r="J16" s="49">
        <f t="shared" si="10"/>
        <v>0</v>
      </c>
      <c r="K16" s="50">
        <f t="shared" si="10"/>
        <v>0</v>
      </c>
      <c r="L16" s="50">
        <f t="shared" si="10"/>
        <v>0</v>
      </c>
      <c r="M16" s="50">
        <f t="shared" si="10"/>
        <v>0</v>
      </c>
      <c r="N16" s="49">
        <f>N22</f>
        <v>0</v>
      </c>
      <c r="O16" s="49">
        <f t="shared" ref="O16:P16" si="11">O22</f>
        <v>0</v>
      </c>
      <c r="P16" s="49">
        <f t="shared" si="11"/>
        <v>0</v>
      </c>
    </row>
    <row r="17" spans="1:16" ht="21.75" x14ac:dyDescent="0.3">
      <c r="A17" s="13">
        <f t="shared" ref="A17:A62" si="12">A16+1</f>
        <v>9</v>
      </c>
      <c r="B17" s="20" t="s">
        <v>4</v>
      </c>
      <c r="C17" s="21"/>
      <c r="D17" s="21"/>
      <c r="E17" s="21"/>
      <c r="F17" s="21"/>
      <c r="G17" s="21"/>
      <c r="H17" s="49">
        <f t="shared" si="10"/>
        <v>0</v>
      </c>
      <c r="I17" s="49">
        <f t="shared" si="10"/>
        <v>0</v>
      </c>
      <c r="J17" s="49">
        <f t="shared" si="10"/>
        <v>0</v>
      </c>
      <c r="K17" s="50">
        <f t="shared" si="10"/>
        <v>0</v>
      </c>
      <c r="L17" s="50">
        <f t="shared" si="10"/>
        <v>0</v>
      </c>
      <c r="M17" s="50">
        <f t="shared" si="10"/>
        <v>0</v>
      </c>
      <c r="N17" s="49">
        <f>N23</f>
        <v>0</v>
      </c>
      <c r="O17" s="49">
        <f t="shared" ref="O17:P17" si="13">O23</f>
        <v>0</v>
      </c>
      <c r="P17" s="49">
        <f t="shared" si="13"/>
        <v>0</v>
      </c>
    </row>
    <row r="18" spans="1:16" ht="22.5" customHeight="1" x14ac:dyDescent="0.3">
      <c r="A18" s="13">
        <f t="shared" si="12"/>
        <v>10</v>
      </c>
      <c r="B18" s="20" t="s">
        <v>9</v>
      </c>
      <c r="C18" s="21"/>
      <c r="D18" s="21"/>
      <c r="E18" s="21"/>
      <c r="F18" s="21"/>
      <c r="G18" s="21"/>
      <c r="H18" s="49">
        <f>SUM(I18:O18)</f>
        <v>31681.921700000003</v>
      </c>
      <c r="I18" s="49">
        <f>I24</f>
        <v>5053.3</v>
      </c>
      <c r="J18" s="49">
        <f t="shared" ref="J18" si="14">J24</f>
        <v>0</v>
      </c>
      <c r="K18" s="50">
        <f>K24+K30+K36+K48+K54</f>
        <v>10702.900000000001</v>
      </c>
      <c r="L18" s="50">
        <f>L24+L30+L36+L48+L54</f>
        <v>11840.721700000002</v>
      </c>
      <c r="M18" s="50">
        <f>M24+M60+M66</f>
        <v>4085</v>
      </c>
      <c r="N18" s="49">
        <f>N24</f>
        <v>0</v>
      </c>
      <c r="O18" s="49">
        <f t="shared" ref="O18:P18" si="15">O24</f>
        <v>0</v>
      </c>
      <c r="P18" s="49">
        <f t="shared" si="15"/>
        <v>0</v>
      </c>
    </row>
    <row r="19" spans="1:16" ht="43.5" x14ac:dyDescent="0.3">
      <c r="A19" s="13">
        <f t="shared" si="12"/>
        <v>11</v>
      </c>
      <c r="B19" s="20" t="s">
        <v>10</v>
      </c>
      <c r="C19" s="21"/>
      <c r="D19" s="21"/>
      <c r="E19" s="21"/>
      <c r="F19" s="21"/>
      <c r="G19" s="21"/>
      <c r="H19" s="49">
        <f t="shared" si="10"/>
        <v>0</v>
      </c>
      <c r="I19" s="49">
        <f t="shared" si="10"/>
        <v>0</v>
      </c>
      <c r="J19" s="49">
        <f t="shared" si="10"/>
        <v>0</v>
      </c>
      <c r="K19" s="50">
        <f t="shared" si="10"/>
        <v>0</v>
      </c>
      <c r="L19" s="50">
        <f t="shared" si="10"/>
        <v>0</v>
      </c>
      <c r="M19" s="50">
        <f t="shared" si="10"/>
        <v>0</v>
      </c>
      <c r="N19" s="49">
        <f>N25</f>
        <v>0</v>
      </c>
      <c r="O19" s="49">
        <f t="shared" ref="O19:P19" si="16">O25</f>
        <v>0</v>
      </c>
      <c r="P19" s="49">
        <f t="shared" si="16"/>
        <v>0</v>
      </c>
    </row>
    <row r="20" spans="1:16" ht="188.25" customHeight="1" x14ac:dyDescent="0.3">
      <c r="A20" s="13">
        <f t="shared" si="12"/>
        <v>12</v>
      </c>
      <c r="B20" s="22" t="s">
        <v>33</v>
      </c>
      <c r="C20" s="23" t="s">
        <v>25</v>
      </c>
      <c r="D20" s="24">
        <f>H21</f>
        <v>9288.8860000000004</v>
      </c>
      <c r="E20" s="25"/>
      <c r="F20" s="26">
        <v>2018</v>
      </c>
      <c r="G20" s="26">
        <v>2021</v>
      </c>
      <c r="H20" s="27"/>
      <c r="I20" s="27"/>
      <c r="J20" s="27"/>
      <c r="K20" s="28"/>
      <c r="L20" s="28"/>
      <c r="M20" s="28"/>
      <c r="N20" s="27"/>
      <c r="O20" s="27"/>
      <c r="P20" s="44"/>
    </row>
    <row r="21" spans="1:16" ht="43.5" x14ac:dyDescent="0.3">
      <c r="A21" s="13">
        <f t="shared" si="12"/>
        <v>13</v>
      </c>
      <c r="B21" s="20" t="s">
        <v>8</v>
      </c>
      <c r="C21" s="20"/>
      <c r="D21" s="29"/>
      <c r="E21" s="25"/>
      <c r="F21" s="25"/>
      <c r="G21" s="25"/>
      <c r="H21" s="51">
        <f t="shared" ref="H21:M21" si="17">H22+H23+H24+H25</f>
        <v>9288.8860000000004</v>
      </c>
      <c r="I21" s="51">
        <f>I22+I23+I24+I25</f>
        <v>5053.3</v>
      </c>
      <c r="J21" s="51">
        <f t="shared" si="17"/>
        <v>0</v>
      </c>
      <c r="K21" s="48">
        <f t="shared" si="17"/>
        <v>2085</v>
      </c>
      <c r="L21" s="48">
        <f t="shared" si="17"/>
        <v>65.585999999999999</v>
      </c>
      <c r="M21" s="48">
        <f t="shared" si="17"/>
        <v>2085</v>
      </c>
      <c r="N21" s="51">
        <f>N22+N23+N24+N25</f>
        <v>0</v>
      </c>
      <c r="O21" s="51">
        <f t="shared" ref="O21:P21" si="18">O22+O23+O24+O25</f>
        <v>0</v>
      </c>
      <c r="P21" s="51">
        <f t="shared" si="18"/>
        <v>0</v>
      </c>
    </row>
    <row r="22" spans="1:16" ht="40.5" customHeight="1" x14ac:dyDescent="0.3">
      <c r="A22" s="13">
        <f t="shared" si="12"/>
        <v>14</v>
      </c>
      <c r="B22" s="20" t="s">
        <v>5</v>
      </c>
      <c r="C22" s="20"/>
      <c r="D22" s="25"/>
      <c r="E22" s="25"/>
      <c r="F22" s="25"/>
      <c r="G22" s="25"/>
      <c r="H22" s="51">
        <f>I22+J22+K22+L22+M22+N22</f>
        <v>0</v>
      </c>
      <c r="I22" s="51">
        <v>0</v>
      </c>
      <c r="J22" s="51">
        <v>0</v>
      </c>
      <c r="K22" s="48">
        <v>0</v>
      </c>
      <c r="L22" s="48">
        <v>0</v>
      </c>
      <c r="M22" s="48">
        <v>0</v>
      </c>
      <c r="N22" s="51">
        <v>0</v>
      </c>
      <c r="O22" s="51">
        <v>0</v>
      </c>
      <c r="P22" s="51">
        <v>0</v>
      </c>
    </row>
    <row r="23" spans="1:16" ht="21.75" x14ac:dyDescent="0.3">
      <c r="A23" s="13">
        <f t="shared" si="12"/>
        <v>15</v>
      </c>
      <c r="B23" s="20" t="s">
        <v>4</v>
      </c>
      <c r="C23" s="20"/>
      <c r="D23" s="25"/>
      <c r="E23" s="25"/>
      <c r="F23" s="25"/>
      <c r="G23" s="25"/>
      <c r="H23" s="51">
        <f>I23+J23+K23+L23+M23+N23</f>
        <v>0</v>
      </c>
      <c r="I23" s="51">
        <v>0</v>
      </c>
      <c r="J23" s="51">
        <v>0</v>
      </c>
      <c r="K23" s="48">
        <v>0</v>
      </c>
      <c r="L23" s="48">
        <v>0</v>
      </c>
      <c r="M23" s="48">
        <v>0</v>
      </c>
      <c r="N23" s="51">
        <v>0</v>
      </c>
      <c r="O23" s="51">
        <v>0</v>
      </c>
      <c r="P23" s="51">
        <v>0</v>
      </c>
    </row>
    <row r="24" spans="1:16" ht="21.75" x14ac:dyDescent="0.3">
      <c r="A24" s="13">
        <f t="shared" si="12"/>
        <v>16</v>
      </c>
      <c r="B24" s="20" t="s">
        <v>9</v>
      </c>
      <c r="C24" s="20"/>
      <c r="D24" s="25"/>
      <c r="E24" s="25"/>
      <c r="F24" s="25"/>
      <c r="G24" s="25"/>
      <c r="H24" s="51">
        <f>I24+J24+K24+L24+M24+N24</f>
        <v>9288.8860000000004</v>
      </c>
      <c r="I24" s="51">
        <v>5053.3</v>
      </c>
      <c r="J24" s="51">
        <v>0</v>
      </c>
      <c r="K24" s="48">
        <v>2085</v>
      </c>
      <c r="L24" s="48">
        <v>65.585999999999999</v>
      </c>
      <c r="M24" s="48">
        <v>2085</v>
      </c>
      <c r="N24" s="51">
        <v>0</v>
      </c>
      <c r="O24" s="51">
        <v>0</v>
      </c>
      <c r="P24" s="51">
        <v>0</v>
      </c>
    </row>
    <row r="25" spans="1:16" ht="43.5" x14ac:dyDescent="0.3">
      <c r="A25" s="13">
        <f t="shared" si="12"/>
        <v>17</v>
      </c>
      <c r="B25" s="20" t="s">
        <v>10</v>
      </c>
      <c r="C25" s="20"/>
      <c r="D25" s="25"/>
      <c r="E25" s="25"/>
      <c r="F25" s="25"/>
      <c r="G25" s="25"/>
      <c r="H25" s="51">
        <f>I25+J25+K25+L25+M25+N25</f>
        <v>0</v>
      </c>
      <c r="I25" s="51">
        <v>0</v>
      </c>
      <c r="J25" s="51">
        <v>0</v>
      </c>
      <c r="K25" s="48">
        <v>0</v>
      </c>
      <c r="L25" s="48">
        <v>0</v>
      </c>
      <c r="M25" s="48">
        <v>0</v>
      </c>
      <c r="N25" s="51">
        <v>0</v>
      </c>
      <c r="O25" s="51">
        <v>0</v>
      </c>
      <c r="P25" s="51">
        <v>0</v>
      </c>
    </row>
    <row r="26" spans="1:16" ht="239.25" x14ac:dyDescent="0.3">
      <c r="A26" s="13">
        <f t="shared" si="12"/>
        <v>18</v>
      </c>
      <c r="B26" s="22" t="s">
        <v>34</v>
      </c>
      <c r="C26" s="23" t="s">
        <v>27</v>
      </c>
      <c r="D26" s="24">
        <f>H27</f>
        <v>7281.6</v>
      </c>
      <c r="E26" s="25"/>
      <c r="F26" s="26">
        <v>2019</v>
      </c>
      <c r="G26" s="26">
        <v>2020</v>
      </c>
      <c r="H26" s="27"/>
      <c r="I26" s="27"/>
      <c r="J26" s="27"/>
      <c r="K26" s="28"/>
      <c r="L26" s="28"/>
      <c r="M26" s="28"/>
      <c r="N26" s="27"/>
      <c r="O26" s="27"/>
      <c r="P26" s="44"/>
    </row>
    <row r="27" spans="1:16" ht="43.5" x14ac:dyDescent="0.3">
      <c r="A27" s="13">
        <f t="shared" si="12"/>
        <v>19</v>
      </c>
      <c r="B27" s="20" t="s">
        <v>26</v>
      </c>
      <c r="C27" s="30"/>
      <c r="D27" s="25"/>
      <c r="E27" s="25"/>
      <c r="F27" s="25"/>
      <c r="G27" s="25"/>
      <c r="H27" s="51">
        <f>SUM(I27:O27)</f>
        <v>7281.6</v>
      </c>
      <c r="I27" s="51">
        <f>SUM(I28:I31)</f>
        <v>0</v>
      </c>
      <c r="J27" s="51">
        <f t="shared" ref="J27:M27" si="19">SUM(J28:J31)</f>
        <v>0</v>
      </c>
      <c r="K27" s="48">
        <f t="shared" si="19"/>
        <v>831.6</v>
      </c>
      <c r="L27" s="48">
        <f t="shared" si="19"/>
        <v>6450</v>
      </c>
      <c r="M27" s="48">
        <f t="shared" si="19"/>
        <v>0</v>
      </c>
      <c r="N27" s="51">
        <f>SUM(N28:N31)</f>
        <v>0</v>
      </c>
      <c r="O27" s="51">
        <f t="shared" ref="O27:P27" si="20">SUM(O28:O31)</f>
        <v>0</v>
      </c>
      <c r="P27" s="51">
        <f t="shared" si="20"/>
        <v>0</v>
      </c>
    </row>
    <row r="28" spans="1:16" ht="21.75" x14ac:dyDescent="0.3">
      <c r="A28" s="13">
        <f t="shared" si="12"/>
        <v>20</v>
      </c>
      <c r="B28" s="20" t="s">
        <v>5</v>
      </c>
      <c r="C28" s="30"/>
      <c r="D28" s="25"/>
      <c r="E28" s="25"/>
      <c r="F28" s="25"/>
      <c r="G28" s="25"/>
      <c r="H28" s="51">
        <f>SUM(I28:O28)</f>
        <v>0</v>
      </c>
      <c r="I28" s="51">
        <v>0</v>
      </c>
      <c r="J28" s="51"/>
      <c r="K28" s="48">
        <v>0</v>
      </c>
      <c r="L28" s="48">
        <v>0</v>
      </c>
      <c r="M28" s="48">
        <v>0</v>
      </c>
      <c r="N28" s="51">
        <v>0</v>
      </c>
      <c r="O28" s="51">
        <v>0</v>
      </c>
      <c r="P28" s="51">
        <v>0</v>
      </c>
    </row>
    <row r="29" spans="1:16" ht="21.75" x14ac:dyDescent="0.3">
      <c r="A29" s="13">
        <f t="shared" si="12"/>
        <v>21</v>
      </c>
      <c r="B29" s="20" t="s">
        <v>4</v>
      </c>
      <c r="C29" s="30"/>
      <c r="D29" s="25"/>
      <c r="E29" s="25"/>
      <c r="F29" s="25"/>
      <c r="G29" s="25"/>
      <c r="H29" s="51">
        <f>SUM(I29:O29)</f>
        <v>0</v>
      </c>
      <c r="I29" s="51">
        <v>0</v>
      </c>
      <c r="J29" s="51"/>
      <c r="K29" s="48">
        <v>0</v>
      </c>
      <c r="L29" s="48">
        <v>0</v>
      </c>
      <c r="M29" s="48">
        <v>0</v>
      </c>
      <c r="N29" s="51">
        <v>0</v>
      </c>
      <c r="O29" s="51">
        <v>0</v>
      </c>
      <c r="P29" s="51">
        <v>0</v>
      </c>
    </row>
    <row r="30" spans="1:16" ht="21.75" x14ac:dyDescent="0.3">
      <c r="A30" s="13">
        <f t="shared" si="12"/>
        <v>22</v>
      </c>
      <c r="B30" s="20" t="s">
        <v>9</v>
      </c>
      <c r="C30" s="30"/>
      <c r="D30" s="25"/>
      <c r="E30" s="25"/>
      <c r="F30" s="25"/>
      <c r="G30" s="25"/>
      <c r="H30" s="51">
        <f>SUM(I30:O30)</f>
        <v>7281.6</v>
      </c>
      <c r="I30" s="51">
        <v>0</v>
      </c>
      <c r="J30" s="51"/>
      <c r="K30" s="48">
        <v>831.6</v>
      </c>
      <c r="L30" s="48">
        <v>6450</v>
      </c>
      <c r="M30" s="48">
        <v>0</v>
      </c>
      <c r="N30" s="51">
        <v>0</v>
      </c>
      <c r="O30" s="51">
        <v>0</v>
      </c>
      <c r="P30" s="51">
        <v>0</v>
      </c>
    </row>
    <row r="31" spans="1:16" ht="43.5" x14ac:dyDescent="0.3">
      <c r="A31" s="13">
        <f t="shared" si="12"/>
        <v>23</v>
      </c>
      <c r="B31" s="20" t="s">
        <v>10</v>
      </c>
      <c r="C31" s="30"/>
      <c r="D31" s="25"/>
      <c r="E31" s="25"/>
      <c r="F31" s="25"/>
      <c r="G31" s="25"/>
      <c r="H31" s="51">
        <f>SUM(I31:O31)</f>
        <v>0</v>
      </c>
      <c r="I31" s="51">
        <v>0</v>
      </c>
      <c r="J31" s="51"/>
      <c r="K31" s="48">
        <v>0</v>
      </c>
      <c r="L31" s="48">
        <v>0</v>
      </c>
      <c r="M31" s="48">
        <v>0</v>
      </c>
      <c r="N31" s="51">
        <v>0</v>
      </c>
      <c r="O31" s="51">
        <v>0</v>
      </c>
      <c r="P31" s="51">
        <v>0</v>
      </c>
    </row>
    <row r="32" spans="1:16" ht="152.25" x14ac:dyDescent="0.3">
      <c r="A32" s="13">
        <f t="shared" si="12"/>
        <v>24</v>
      </c>
      <c r="B32" s="20" t="s">
        <v>35</v>
      </c>
      <c r="C32" s="23" t="s">
        <v>29</v>
      </c>
      <c r="D32" s="24">
        <f>H33</f>
        <v>2720.6190999999999</v>
      </c>
      <c r="E32" s="25"/>
      <c r="F32" s="26">
        <v>2019</v>
      </c>
      <c r="G32" s="26">
        <v>2020</v>
      </c>
      <c r="H32" s="27"/>
      <c r="I32" s="27"/>
      <c r="J32" s="27"/>
      <c r="K32" s="28"/>
      <c r="L32" s="28"/>
      <c r="M32" s="28"/>
      <c r="N32" s="27"/>
      <c r="O32" s="27"/>
      <c r="P32" s="44"/>
    </row>
    <row r="33" spans="1:22" ht="43.5" x14ac:dyDescent="0.3">
      <c r="A33" s="13">
        <f t="shared" si="12"/>
        <v>25</v>
      </c>
      <c r="B33" s="20" t="s">
        <v>28</v>
      </c>
      <c r="C33" s="30"/>
      <c r="D33" s="25"/>
      <c r="E33" s="25"/>
      <c r="F33" s="25"/>
      <c r="G33" s="25"/>
      <c r="H33" s="51">
        <f>SUM(I33:O33)</f>
        <v>2720.6190999999999</v>
      </c>
      <c r="I33" s="51">
        <f>SUM(I34:I37)</f>
        <v>0</v>
      </c>
      <c r="J33" s="51">
        <f t="shared" ref="J33:M33" si="21">SUM(J34:J37)</f>
        <v>0</v>
      </c>
      <c r="K33" s="48">
        <f t="shared" si="21"/>
        <v>2711.9</v>
      </c>
      <c r="L33" s="48">
        <f t="shared" si="21"/>
        <v>8.7190999999999992</v>
      </c>
      <c r="M33" s="48">
        <f t="shared" si="21"/>
        <v>0</v>
      </c>
      <c r="N33" s="51">
        <f>SUM(N34:N37)</f>
        <v>0</v>
      </c>
      <c r="O33" s="51">
        <f t="shared" ref="O33:P33" si="22">SUM(O34:O37)</f>
        <v>0</v>
      </c>
      <c r="P33" s="51">
        <f t="shared" si="22"/>
        <v>0</v>
      </c>
    </row>
    <row r="34" spans="1:22" ht="21.75" x14ac:dyDescent="0.3">
      <c r="A34" s="13">
        <f t="shared" si="12"/>
        <v>26</v>
      </c>
      <c r="B34" s="20" t="s">
        <v>5</v>
      </c>
      <c r="C34" s="30"/>
      <c r="D34" s="25"/>
      <c r="E34" s="25"/>
      <c r="F34" s="25"/>
      <c r="G34" s="25"/>
      <c r="H34" s="51">
        <f>SUM(I34:O34)</f>
        <v>0</v>
      </c>
      <c r="I34" s="51">
        <v>0</v>
      </c>
      <c r="J34" s="51"/>
      <c r="K34" s="48">
        <v>0</v>
      </c>
      <c r="L34" s="48">
        <v>0</v>
      </c>
      <c r="M34" s="48">
        <v>0</v>
      </c>
      <c r="N34" s="51">
        <v>0</v>
      </c>
      <c r="O34" s="51">
        <v>0</v>
      </c>
      <c r="P34" s="51">
        <v>0</v>
      </c>
    </row>
    <row r="35" spans="1:22" ht="21.75" x14ac:dyDescent="0.3">
      <c r="A35" s="13">
        <f t="shared" si="12"/>
        <v>27</v>
      </c>
      <c r="B35" s="20" t="s">
        <v>4</v>
      </c>
      <c r="C35" s="30"/>
      <c r="D35" s="25"/>
      <c r="E35" s="25"/>
      <c r="F35" s="25"/>
      <c r="G35" s="25"/>
      <c r="H35" s="51">
        <f>SUM(I35:O35)</f>
        <v>0</v>
      </c>
      <c r="I35" s="51">
        <v>0</v>
      </c>
      <c r="J35" s="51"/>
      <c r="K35" s="48">
        <v>0</v>
      </c>
      <c r="L35" s="48">
        <v>0</v>
      </c>
      <c r="M35" s="48">
        <v>0</v>
      </c>
      <c r="N35" s="51">
        <v>0</v>
      </c>
      <c r="O35" s="51">
        <v>0</v>
      </c>
      <c r="P35" s="51">
        <v>0</v>
      </c>
    </row>
    <row r="36" spans="1:22" ht="21.75" x14ac:dyDescent="0.3">
      <c r="A36" s="13">
        <f t="shared" si="12"/>
        <v>28</v>
      </c>
      <c r="B36" s="20" t="s">
        <v>9</v>
      </c>
      <c r="C36" s="30"/>
      <c r="D36" s="25"/>
      <c r="E36" s="25"/>
      <c r="F36" s="25"/>
      <c r="G36" s="25"/>
      <c r="H36" s="51">
        <f>SUM(I36:O36)</f>
        <v>2720.6190999999999</v>
      </c>
      <c r="I36" s="51">
        <v>0</v>
      </c>
      <c r="J36" s="51"/>
      <c r="K36" s="48">
        <v>2711.9</v>
      </c>
      <c r="L36" s="48">
        <v>8.7190999999999992</v>
      </c>
      <c r="M36" s="48">
        <v>0</v>
      </c>
      <c r="N36" s="51">
        <v>0</v>
      </c>
      <c r="O36" s="51">
        <v>0</v>
      </c>
      <c r="P36" s="51">
        <v>0</v>
      </c>
    </row>
    <row r="37" spans="1:22" ht="43.5" x14ac:dyDescent="0.3">
      <c r="A37" s="13">
        <f t="shared" si="12"/>
        <v>29</v>
      </c>
      <c r="B37" s="20" t="s">
        <v>10</v>
      </c>
      <c r="C37" s="30"/>
      <c r="D37" s="25"/>
      <c r="E37" s="25"/>
      <c r="F37" s="25"/>
      <c r="G37" s="25"/>
      <c r="H37" s="51">
        <f>SUM(I37:O37)</f>
        <v>0</v>
      </c>
      <c r="I37" s="51">
        <v>0</v>
      </c>
      <c r="J37" s="51"/>
      <c r="K37" s="48">
        <v>0</v>
      </c>
      <c r="L37" s="48">
        <v>0</v>
      </c>
      <c r="M37" s="48">
        <v>0</v>
      </c>
      <c r="N37" s="51">
        <v>0</v>
      </c>
      <c r="O37" s="51">
        <v>0</v>
      </c>
      <c r="P37" s="51">
        <v>0</v>
      </c>
    </row>
    <row r="38" spans="1:22" ht="195.75" x14ac:dyDescent="0.3">
      <c r="A38" s="13">
        <f t="shared" si="12"/>
        <v>30</v>
      </c>
      <c r="B38" s="20" t="s">
        <v>37</v>
      </c>
      <c r="C38" s="23" t="s">
        <v>31</v>
      </c>
      <c r="D38" s="27"/>
      <c r="E38" s="25"/>
      <c r="F38" s="25"/>
      <c r="G38" s="25"/>
      <c r="H38" s="27"/>
      <c r="I38" s="27"/>
      <c r="J38" s="27"/>
      <c r="K38" s="28"/>
      <c r="L38" s="28"/>
      <c r="M38" s="28"/>
      <c r="N38" s="27"/>
      <c r="O38" s="27"/>
      <c r="P38" s="44"/>
    </row>
    <row r="39" spans="1:22" ht="45" x14ac:dyDescent="0.4">
      <c r="A39" s="13">
        <f t="shared" si="12"/>
        <v>31</v>
      </c>
      <c r="B39" s="20" t="s">
        <v>32</v>
      </c>
      <c r="C39" s="30"/>
      <c r="D39" s="25"/>
      <c r="E39" s="25"/>
      <c r="F39" s="25"/>
      <c r="G39" s="25"/>
      <c r="H39" s="51">
        <f>SUM(I39:O39)</f>
        <v>0</v>
      </c>
      <c r="I39" s="51">
        <f>SUM(I40:I43)</f>
        <v>0</v>
      </c>
      <c r="J39" s="51">
        <f t="shared" ref="J39:M39" si="23">SUM(J40:J43)</f>
        <v>0</v>
      </c>
      <c r="K39" s="48">
        <f t="shared" si="23"/>
        <v>0</v>
      </c>
      <c r="L39" s="48">
        <f t="shared" si="23"/>
        <v>0</v>
      </c>
      <c r="M39" s="48">
        <f t="shared" si="23"/>
        <v>0</v>
      </c>
      <c r="N39" s="51">
        <f>SUM(N40:N43)</f>
        <v>0</v>
      </c>
      <c r="O39" s="51">
        <f>SUM(O40:O43)</f>
        <v>0</v>
      </c>
      <c r="P39" s="51">
        <f>SUM(P40:P43)</f>
        <v>0</v>
      </c>
      <c r="Q39" s="6"/>
      <c r="R39" s="6"/>
      <c r="S39" s="6"/>
      <c r="T39" s="6"/>
      <c r="U39" s="6"/>
      <c r="V39" s="6"/>
    </row>
    <row r="40" spans="1:22" ht="21.75" x14ac:dyDescent="0.3">
      <c r="A40" s="13">
        <f t="shared" si="12"/>
        <v>32</v>
      </c>
      <c r="B40" s="20" t="s">
        <v>5</v>
      </c>
      <c r="C40" s="30"/>
      <c r="D40" s="25"/>
      <c r="E40" s="25"/>
      <c r="F40" s="25"/>
      <c r="G40" s="25"/>
      <c r="H40" s="51">
        <f>SUM(I40:O40)</f>
        <v>0</v>
      </c>
      <c r="I40" s="51">
        <v>0</v>
      </c>
      <c r="J40" s="51"/>
      <c r="K40" s="48">
        <v>0</v>
      </c>
      <c r="L40" s="48">
        <v>0</v>
      </c>
      <c r="M40" s="48">
        <v>0</v>
      </c>
      <c r="N40" s="51">
        <v>0</v>
      </c>
      <c r="O40" s="51">
        <v>0</v>
      </c>
      <c r="P40" s="51">
        <v>0</v>
      </c>
    </row>
    <row r="41" spans="1:22" ht="21.75" x14ac:dyDescent="0.3">
      <c r="A41" s="13">
        <f t="shared" si="12"/>
        <v>33</v>
      </c>
      <c r="B41" s="20" t="s">
        <v>4</v>
      </c>
      <c r="C41" s="30"/>
      <c r="D41" s="25"/>
      <c r="E41" s="25"/>
      <c r="F41" s="25"/>
      <c r="G41" s="25"/>
      <c r="H41" s="51">
        <f>SUM(I41:O41)</f>
        <v>0</v>
      </c>
      <c r="I41" s="51">
        <v>0</v>
      </c>
      <c r="J41" s="51"/>
      <c r="K41" s="48">
        <v>0</v>
      </c>
      <c r="L41" s="48">
        <v>0</v>
      </c>
      <c r="M41" s="48">
        <v>0</v>
      </c>
      <c r="N41" s="51">
        <v>0</v>
      </c>
      <c r="O41" s="51">
        <v>0</v>
      </c>
      <c r="P41" s="51">
        <v>0</v>
      </c>
    </row>
    <row r="42" spans="1:22" ht="21.75" x14ac:dyDescent="0.3">
      <c r="A42" s="13">
        <f t="shared" si="12"/>
        <v>34</v>
      </c>
      <c r="B42" s="20" t="s">
        <v>9</v>
      </c>
      <c r="C42" s="30"/>
      <c r="D42" s="25"/>
      <c r="E42" s="25"/>
      <c r="F42" s="25"/>
      <c r="G42" s="25"/>
      <c r="H42" s="51">
        <f>SUM(I42:O42)</f>
        <v>0</v>
      </c>
      <c r="I42" s="51">
        <v>0</v>
      </c>
      <c r="J42" s="51"/>
      <c r="K42" s="48">
        <v>0</v>
      </c>
      <c r="L42" s="48">
        <v>0</v>
      </c>
      <c r="M42" s="48">
        <v>0</v>
      </c>
      <c r="N42" s="51">
        <v>0</v>
      </c>
      <c r="O42" s="51">
        <v>0</v>
      </c>
      <c r="P42" s="51">
        <v>0</v>
      </c>
    </row>
    <row r="43" spans="1:22" ht="43.5" x14ac:dyDescent="0.3">
      <c r="A43" s="13">
        <f t="shared" si="12"/>
        <v>35</v>
      </c>
      <c r="B43" s="20" t="s">
        <v>10</v>
      </c>
      <c r="C43" s="30"/>
      <c r="D43" s="25"/>
      <c r="E43" s="25"/>
      <c r="F43" s="25"/>
      <c r="G43" s="25"/>
      <c r="H43" s="51">
        <f>SUM(I43:O43)</f>
        <v>0</v>
      </c>
      <c r="I43" s="51">
        <v>0</v>
      </c>
      <c r="J43" s="51"/>
      <c r="K43" s="48">
        <v>0</v>
      </c>
      <c r="L43" s="48">
        <v>0</v>
      </c>
      <c r="M43" s="48">
        <v>0</v>
      </c>
      <c r="N43" s="51">
        <v>0</v>
      </c>
      <c r="O43" s="51">
        <v>0</v>
      </c>
      <c r="P43" s="51">
        <v>0</v>
      </c>
    </row>
    <row r="44" spans="1:22" ht="130.5" x14ac:dyDescent="0.3">
      <c r="A44" s="13">
        <f t="shared" si="12"/>
        <v>36</v>
      </c>
      <c r="B44" s="20" t="s">
        <v>38</v>
      </c>
      <c r="C44" s="23" t="s">
        <v>31</v>
      </c>
      <c r="D44" s="24">
        <f>H45</f>
        <v>4156.9066000000003</v>
      </c>
      <c r="E44" s="25"/>
      <c r="F44" s="26">
        <v>2019</v>
      </c>
      <c r="G44" s="26">
        <v>2020</v>
      </c>
      <c r="H44" s="51"/>
      <c r="I44" s="51"/>
      <c r="J44" s="51"/>
      <c r="K44" s="48"/>
      <c r="L44" s="48"/>
      <c r="M44" s="48"/>
      <c r="N44" s="51"/>
      <c r="O44" s="51"/>
      <c r="P44" s="52"/>
    </row>
    <row r="45" spans="1:22" ht="43.5" x14ac:dyDescent="0.3">
      <c r="A45" s="13">
        <f t="shared" si="12"/>
        <v>37</v>
      </c>
      <c r="B45" s="20" t="s">
        <v>28</v>
      </c>
      <c r="C45" s="30"/>
      <c r="D45" s="25"/>
      <c r="E45" s="25"/>
      <c r="F45" s="25"/>
      <c r="G45" s="25"/>
      <c r="H45" s="51">
        <f>SUM(I45:O45)</f>
        <v>4156.9066000000003</v>
      </c>
      <c r="I45" s="51">
        <f>SUM(I46:I49)</f>
        <v>0</v>
      </c>
      <c r="J45" s="51">
        <f t="shared" ref="J45:M45" si="24">SUM(J46:J49)</f>
        <v>0</v>
      </c>
      <c r="K45" s="48">
        <f>SUM(K46:K49)</f>
        <v>227.6</v>
      </c>
      <c r="L45" s="48">
        <f t="shared" si="24"/>
        <v>3929.3065999999999</v>
      </c>
      <c r="M45" s="48">
        <f t="shared" si="24"/>
        <v>0</v>
      </c>
      <c r="N45" s="51">
        <f>SUM(N46:N49)</f>
        <v>0</v>
      </c>
      <c r="O45" s="51">
        <f t="shared" ref="O45:P45" si="25">SUM(O46:O49)</f>
        <v>0</v>
      </c>
      <c r="P45" s="51">
        <f t="shared" si="25"/>
        <v>0</v>
      </c>
    </row>
    <row r="46" spans="1:22" ht="21.75" x14ac:dyDescent="0.3">
      <c r="A46" s="13">
        <f t="shared" si="12"/>
        <v>38</v>
      </c>
      <c r="B46" s="20" t="s">
        <v>5</v>
      </c>
      <c r="C46" s="30"/>
      <c r="D46" s="25"/>
      <c r="E46" s="25"/>
      <c r="F46" s="25"/>
      <c r="G46" s="25"/>
      <c r="H46" s="51">
        <f>SUM(I46:O46)</f>
        <v>0</v>
      </c>
      <c r="I46" s="51">
        <v>0</v>
      </c>
      <c r="J46" s="51"/>
      <c r="K46" s="48">
        <v>0</v>
      </c>
      <c r="L46" s="48">
        <v>0</v>
      </c>
      <c r="M46" s="48">
        <v>0</v>
      </c>
      <c r="N46" s="51">
        <v>0</v>
      </c>
      <c r="O46" s="51">
        <v>0</v>
      </c>
      <c r="P46" s="51">
        <v>0</v>
      </c>
    </row>
    <row r="47" spans="1:22" ht="21.75" x14ac:dyDescent="0.3">
      <c r="A47" s="13">
        <f t="shared" si="12"/>
        <v>39</v>
      </c>
      <c r="B47" s="20" t="s">
        <v>4</v>
      </c>
      <c r="C47" s="30"/>
      <c r="D47" s="25"/>
      <c r="E47" s="25"/>
      <c r="F47" s="25"/>
      <c r="G47" s="25"/>
      <c r="H47" s="51">
        <f>SUM(I47:O47)</f>
        <v>0</v>
      </c>
      <c r="I47" s="51">
        <v>0</v>
      </c>
      <c r="J47" s="51"/>
      <c r="K47" s="48">
        <v>0</v>
      </c>
      <c r="L47" s="48">
        <v>0</v>
      </c>
      <c r="M47" s="48">
        <v>0</v>
      </c>
      <c r="N47" s="51">
        <v>0</v>
      </c>
      <c r="O47" s="51">
        <v>0</v>
      </c>
      <c r="P47" s="51">
        <v>0</v>
      </c>
    </row>
    <row r="48" spans="1:22" ht="21.75" x14ac:dyDescent="0.3">
      <c r="A48" s="13">
        <f t="shared" si="12"/>
        <v>40</v>
      </c>
      <c r="B48" s="20" t="s">
        <v>9</v>
      </c>
      <c r="C48" s="30"/>
      <c r="D48" s="25"/>
      <c r="E48" s="25"/>
      <c r="F48" s="25"/>
      <c r="G48" s="25"/>
      <c r="H48" s="51">
        <f>SUM(I48:O48)</f>
        <v>4156.9066000000003</v>
      </c>
      <c r="I48" s="51">
        <v>0</v>
      </c>
      <c r="J48" s="51"/>
      <c r="K48" s="48">
        <v>227.6</v>
      </c>
      <c r="L48" s="48">
        <v>3929.3065999999999</v>
      </c>
      <c r="M48" s="48">
        <v>0</v>
      </c>
      <c r="N48" s="51">
        <v>0</v>
      </c>
      <c r="O48" s="51">
        <v>0</v>
      </c>
      <c r="P48" s="51">
        <v>0</v>
      </c>
    </row>
    <row r="49" spans="1:16" ht="43.5" x14ac:dyDescent="0.3">
      <c r="A49" s="13">
        <f t="shared" si="12"/>
        <v>41</v>
      </c>
      <c r="B49" s="20" t="s">
        <v>10</v>
      </c>
      <c r="C49" s="30"/>
      <c r="D49" s="25"/>
      <c r="E49" s="25"/>
      <c r="F49" s="25"/>
      <c r="G49" s="25"/>
      <c r="H49" s="51">
        <f>SUM(I49:O49)</f>
        <v>0</v>
      </c>
      <c r="I49" s="51">
        <v>0</v>
      </c>
      <c r="J49" s="51"/>
      <c r="K49" s="48">
        <v>0</v>
      </c>
      <c r="L49" s="48">
        <v>0</v>
      </c>
      <c r="M49" s="48">
        <v>0</v>
      </c>
      <c r="N49" s="51">
        <v>0</v>
      </c>
      <c r="O49" s="51">
        <v>0</v>
      </c>
      <c r="P49" s="51">
        <v>0</v>
      </c>
    </row>
    <row r="50" spans="1:16" ht="153" customHeight="1" x14ac:dyDescent="0.3">
      <c r="A50" s="13">
        <f t="shared" si="12"/>
        <v>42</v>
      </c>
      <c r="B50" s="20" t="s">
        <v>45</v>
      </c>
      <c r="C50" s="23" t="s">
        <v>31</v>
      </c>
      <c r="D50" s="24">
        <f>H51</f>
        <v>6233.91</v>
      </c>
      <c r="E50" s="25"/>
      <c r="F50" s="26">
        <v>2019</v>
      </c>
      <c r="G50" s="26">
        <v>2020</v>
      </c>
      <c r="H50" s="51"/>
      <c r="I50" s="51"/>
      <c r="J50" s="51"/>
      <c r="K50" s="48"/>
      <c r="L50" s="48"/>
      <c r="M50" s="48"/>
      <c r="N50" s="51"/>
      <c r="O50" s="51"/>
      <c r="P50" s="52"/>
    </row>
    <row r="51" spans="1:16" ht="43.5" x14ac:dyDescent="0.3">
      <c r="A51" s="13">
        <f t="shared" si="12"/>
        <v>43</v>
      </c>
      <c r="B51" s="20" t="s">
        <v>36</v>
      </c>
      <c r="C51" s="30"/>
      <c r="D51" s="25"/>
      <c r="E51" s="25"/>
      <c r="F51" s="25"/>
      <c r="G51" s="25"/>
      <c r="H51" s="51">
        <f>SUM(I51:O51)</f>
        <v>6233.91</v>
      </c>
      <c r="I51" s="51">
        <v>0</v>
      </c>
      <c r="J51" s="51"/>
      <c r="K51" s="48">
        <f t="shared" ref="K51:P51" si="26">K52+K53+K54</f>
        <v>4846.8</v>
      </c>
      <c r="L51" s="48">
        <f t="shared" si="26"/>
        <v>1387.11</v>
      </c>
      <c r="M51" s="48">
        <f t="shared" si="26"/>
        <v>0</v>
      </c>
      <c r="N51" s="48">
        <f t="shared" si="26"/>
        <v>0</v>
      </c>
      <c r="O51" s="48">
        <f t="shared" si="26"/>
        <v>0</v>
      </c>
      <c r="P51" s="48">
        <f t="shared" si="26"/>
        <v>0</v>
      </c>
    </row>
    <row r="52" spans="1:16" ht="27.75" customHeight="1" x14ac:dyDescent="0.3">
      <c r="A52" s="13">
        <f t="shared" si="12"/>
        <v>44</v>
      </c>
      <c r="B52" s="20" t="s">
        <v>5</v>
      </c>
      <c r="C52" s="30"/>
      <c r="D52" s="25"/>
      <c r="E52" s="25"/>
      <c r="F52" s="25"/>
      <c r="G52" s="25"/>
      <c r="H52" s="51">
        <f>SUM(I52:O52)</f>
        <v>0</v>
      </c>
      <c r="I52" s="51">
        <v>0</v>
      </c>
      <c r="J52" s="51"/>
      <c r="K52" s="48">
        <v>0</v>
      </c>
      <c r="L52" s="48">
        <v>0</v>
      </c>
      <c r="M52" s="48">
        <v>0</v>
      </c>
      <c r="N52" s="51">
        <v>0</v>
      </c>
      <c r="O52" s="51">
        <v>0</v>
      </c>
      <c r="P52" s="51">
        <v>0</v>
      </c>
    </row>
    <row r="53" spans="1:16" ht="21.75" x14ac:dyDescent="0.3">
      <c r="A53" s="13">
        <f t="shared" si="12"/>
        <v>45</v>
      </c>
      <c r="B53" s="20" t="s">
        <v>4</v>
      </c>
      <c r="C53" s="30"/>
      <c r="D53" s="25"/>
      <c r="E53" s="25"/>
      <c r="F53" s="25"/>
      <c r="G53" s="25"/>
      <c r="H53" s="51">
        <f>SUM(I53:O53)</f>
        <v>0</v>
      </c>
      <c r="I53" s="51">
        <v>0</v>
      </c>
      <c r="J53" s="51"/>
      <c r="K53" s="48">
        <v>0</v>
      </c>
      <c r="L53" s="48">
        <v>0</v>
      </c>
      <c r="M53" s="48">
        <v>0</v>
      </c>
      <c r="N53" s="51">
        <v>0</v>
      </c>
      <c r="O53" s="51">
        <v>0</v>
      </c>
      <c r="P53" s="51">
        <v>0</v>
      </c>
    </row>
    <row r="54" spans="1:16" ht="21.75" x14ac:dyDescent="0.3">
      <c r="A54" s="13">
        <f t="shared" si="12"/>
        <v>46</v>
      </c>
      <c r="B54" s="20" t="s">
        <v>9</v>
      </c>
      <c r="C54" s="30"/>
      <c r="D54" s="25"/>
      <c r="E54" s="25"/>
      <c r="F54" s="25"/>
      <c r="G54" s="25"/>
      <c r="H54" s="51">
        <f>SUM(I54:O54)</f>
        <v>6233.91</v>
      </c>
      <c r="I54" s="51">
        <v>0</v>
      </c>
      <c r="J54" s="51"/>
      <c r="K54" s="48">
        <v>4846.8</v>
      </c>
      <c r="L54" s="48">
        <v>1387.11</v>
      </c>
      <c r="M54" s="48">
        <v>0</v>
      </c>
      <c r="N54" s="51">
        <v>0</v>
      </c>
      <c r="O54" s="51">
        <v>0</v>
      </c>
      <c r="P54" s="51">
        <v>0</v>
      </c>
    </row>
    <row r="55" spans="1:16" ht="43.5" x14ac:dyDescent="0.3">
      <c r="A55" s="13">
        <f t="shared" si="12"/>
        <v>47</v>
      </c>
      <c r="B55" s="20" t="s">
        <v>10</v>
      </c>
      <c r="C55" s="30"/>
      <c r="D55" s="25"/>
      <c r="E55" s="25"/>
      <c r="F55" s="25"/>
      <c r="G55" s="25"/>
      <c r="H55" s="51">
        <f>SUM(I55:O55)</f>
        <v>0</v>
      </c>
      <c r="I55" s="51">
        <v>0</v>
      </c>
      <c r="J55" s="51"/>
      <c r="K55" s="48">
        <v>0</v>
      </c>
      <c r="L55" s="48">
        <v>0</v>
      </c>
      <c r="M55" s="48">
        <v>0</v>
      </c>
      <c r="N55" s="51">
        <v>0</v>
      </c>
      <c r="O55" s="51">
        <v>0</v>
      </c>
      <c r="P55" s="51">
        <v>0</v>
      </c>
    </row>
    <row r="56" spans="1:16" ht="239.25" x14ac:dyDescent="0.3">
      <c r="A56" s="53">
        <f t="shared" si="12"/>
        <v>48</v>
      </c>
      <c r="B56" s="20" t="s">
        <v>44</v>
      </c>
      <c r="C56" s="23" t="s">
        <v>31</v>
      </c>
      <c r="D56" s="24">
        <f>H57</f>
        <v>1000</v>
      </c>
      <c r="E56" s="25"/>
      <c r="F56" s="26">
        <v>2021</v>
      </c>
      <c r="G56" s="26">
        <v>2021</v>
      </c>
      <c r="H56" s="51"/>
      <c r="I56" s="51"/>
      <c r="J56" s="51"/>
      <c r="K56" s="48"/>
      <c r="L56" s="48"/>
      <c r="M56" s="48"/>
      <c r="N56" s="51"/>
      <c r="O56" s="51"/>
      <c r="P56" s="51"/>
    </row>
    <row r="57" spans="1:16" ht="43.5" x14ac:dyDescent="0.3">
      <c r="A57" s="53">
        <f t="shared" si="12"/>
        <v>49</v>
      </c>
      <c r="B57" s="20" t="s">
        <v>42</v>
      </c>
      <c r="C57" s="30"/>
      <c r="D57" s="25"/>
      <c r="E57" s="25"/>
      <c r="F57" s="25"/>
      <c r="G57" s="25"/>
      <c r="H57" s="51">
        <f>I57+K57+L57+M57+N57+O57+P57</f>
        <v>1000</v>
      </c>
      <c r="I57" s="51">
        <v>0</v>
      </c>
      <c r="J57" s="51">
        <f t="shared" ref="J57:M57" si="27">SUM(J58:J61)</f>
        <v>1000</v>
      </c>
      <c r="K57" s="51">
        <f t="shared" si="27"/>
        <v>0</v>
      </c>
      <c r="L57" s="51">
        <f t="shared" si="27"/>
        <v>0</v>
      </c>
      <c r="M57" s="48">
        <f t="shared" si="27"/>
        <v>1000</v>
      </c>
      <c r="N57" s="51">
        <f t="shared" ref="N57" si="28">SUM(N58:N61)</f>
        <v>0</v>
      </c>
      <c r="O57" s="51">
        <f t="shared" ref="O57" si="29">SUM(O58:O61)</f>
        <v>0</v>
      </c>
      <c r="P57" s="51">
        <f t="shared" ref="P57" si="30">SUM(P58:P61)</f>
        <v>0</v>
      </c>
    </row>
    <row r="58" spans="1:16" ht="21.75" x14ac:dyDescent="0.3">
      <c r="A58" s="53">
        <f t="shared" si="12"/>
        <v>50</v>
      </c>
      <c r="B58" s="20" t="s">
        <v>5</v>
      </c>
      <c r="C58" s="30"/>
      <c r="D58" s="25"/>
      <c r="E58" s="25"/>
      <c r="F58" s="25"/>
      <c r="G58" s="25"/>
      <c r="H58" s="51">
        <f t="shared" ref="H58:H61" si="31">I58+K58+L58+M58+N58+O58+P58</f>
        <v>0</v>
      </c>
      <c r="I58" s="51">
        <f t="shared" ref="I58:L58" si="32">SUM(J58:P58)</f>
        <v>0</v>
      </c>
      <c r="J58" s="51">
        <f t="shared" si="32"/>
        <v>0</v>
      </c>
      <c r="K58" s="51">
        <f t="shared" si="32"/>
        <v>0</v>
      </c>
      <c r="L58" s="51">
        <f t="shared" si="32"/>
        <v>0</v>
      </c>
      <c r="M58" s="48">
        <f>SUM(N58:T58)</f>
        <v>0</v>
      </c>
      <c r="N58" s="51">
        <f t="shared" ref="N58:P58" si="33">SUM(O58:U58)</f>
        <v>0</v>
      </c>
      <c r="O58" s="51">
        <f t="shared" si="33"/>
        <v>0</v>
      </c>
      <c r="P58" s="51">
        <f t="shared" si="33"/>
        <v>0</v>
      </c>
    </row>
    <row r="59" spans="1:16" ht="21.75" x14ac:dyDescent="0.3">
      <c r="A59" s="53">
        <f t="shared" si="12"/>
        <v>51</v>
      </c>
      <c r="B59" s="20" t="s">
        <v>4</v>
      </c>
      <c r="C59" s="30"/>
      <c r="D59" s="25"/>
      <c r="E59" s="25"/>
      <c r="F59" s="25"/>
      <c r="G59" s="25"/>
      <c r="H59" s="51">
        <f t="shared" si="31"/>
        <v>0</v>
      </c>
      <c r="I59" s="51">
        <f t="shared" ref="I59:L59" si="34">SUM(J59:P59)</f>
        <v>0</v>
      </c>
      <c r="J59" s="51">
        <f t="shared" si="34"/>
        <v>0</v>
      </c>
      <c r="K59" s="51">
        <f t="shared" si="34"/>
        <v>0</v>
      </c>
      <c r="L59" s="51">
        <f t="shared" si="34"/>
        <v>0</v>
      </c>
      <c r="M59" s="48">
        <f>SUM(N59:T59)</f>
        <v>0</v>
      </c>
      <c r="N59" s="51">
        <f t="shared" ref="N59:P59" si="35">SUM(O59:U59)</f>
        <v>0</v>
      </c>
      <c r="O59" s="51">
        <f t="shared" si="35"/>
        <v>0</v>
      </c>
      <c r="P59" s="51">
        <f t="shared" si="35"/>
        <v>0</v>
      </c>
    </row>
    <row r="60" spans="1:16" ht="21.75" x14ac:dyDescent="0.3">
      <c r="A60" s="53">
        <f t="shared" si="12"/>
        <v>52</v>
      </c>
      <c r="B60" s="20" t="s">
        <v>9</v>
      </c>
      <c r="C60" s="30"/>
      <c r="D60" s="25"/>
      <c r="E60" s="25"/>
      <c r="F60" s="25"/>
      <c r="G60" s="25"/>
      <c r="H60" s="51">
        <f t="shared" si="31"/>
        <v>1000</v>
      </c>
      <c r="I60" s="51">
        <v>0</v>
      </c>
      <c r="J60" s="51">
        <f t="shared" ref="J60" si="36">SUM(K60:Q60)</f>
        <v>1000</v>
      </c>
      <c r="K60" s="51">
        <v>0</v>
      </c>
      <c r="L60" s="51">
        <v>0</v>
      </c>
      <c r="M60" s="48">
        <v>1000</v>
      </c>
      <c r="N60" s="51">
        <f t="shared" ref="N60:P60" si="37">SUM(O60:U60)</f>
        <v>0</v>
      </c>
      <c r="O60" s="51">
        <f t="shared" si="37"/>
        <v>0</v>
      </c>
      <c r="P60" s="51">
        <f t="shared" si="37"/>
        <v>0</v>
      </c>
    </row>
    <row r="61" spans="1:16" ht="43.5" x14ac:dyDescent="0.3">
      <c r="A61" s="53">
        <f t="shared" si="12"/>
        <v>53</v>
      </c>
      <c r="B61" s="20" t="s">
        <v>10</v>
      </c>
      <c r="C61" s="30"/>
      <c r="D61" s="25"/>
      <c r="E61" s="25"/>
      <c r="F61" s="25"/>
      <c r="G61" s="25"/>
      <c r="H61" s="51">
        <f t="shared" si="31"/>
        <v>0</v>
      </c>
      <c r="I61" s="51">
        <f t="shared" ref="I61:L61" si="38">SUM(J61:P61)</f>
        <v>0</v>
      </c>
      <c r="J61" s="51">
        <f t="shared" si="38"/>
        <v>0</v>
      </c>
      <c r="K61" s="51">
        <f t="shared" si="38"/>
        <v>0</v>
      </c>
      <c r="L61" s="51">
        <f t="shared" si="38"/>
        <v>0</v>
      </c>
      <c r="M61" s="48">
        <f>SUM(N61:T61)</f>
        <v>0</v>
      </c>
      <c r="N61" s="51">
        <f t="shared" ref="N61:P61" si="39">SUM(O61:U61)</f>
        <v>0</v>
      </c>
      <c r="O61" s="51">
        <f t="shared" si="39"/>
        <v>0</v>
      </c>
      <c r="P61" s="51">
        <f t="shared" si="39"/>
        <v>0</v>
      </c>
    </row>
    <row r="62" spans="1:16" ht="180" customHeight="1" x14ac:dyDescent="0.3">
      <c r="A62" s="59">
        <f t="shared" si="12"/>
        <v>54</v>
      </c>
      <c r="B62" s="22" t="s">
        <v>46</v>
      </c>
      <c r="C62" s="23" t="s">
        <v>31</v>
      </c>
      <c r="D62" s="24">
        <f>H63</f>
        <v>1000</v>
      </c>
      <c r="E62" s="25"/>
      <c r="F62" s="26">
        <v>2021</v>
      </c>
      <c r="G62" s="26">
        <v>2021</v>
      </c>
      <c r="H62" s="51"/>
      <c r="I62" s="51"/>
      <c r="J62" s="51"/>
      <c r="K62" s="48"/>
      <c r="L62" s="48"/>
      <c r="M62" s="48"/>
      <c r="N62" s="51"/>
      <c r="O62" s="51"/>
      <c r="P62" s="51"/>
    </row>
    <row r="63" spans="1:16" ht="45" customHeight="1" x14ac:dyDescent="0.3">
      <c r="A63" s="53">
        <f>A62+1</f>
        <v>55</v>
      </c>
      <c r="B63" s="22" t="s">
        <v>43</v>
      </c>
      <c r="C63" s="23"/>
      <c r="D63" s="24"/>
      <c r="E63" s="25"/>
      <c r="F63" s="26"/>
      <c r="G63" s="26"/>
      <c r="H63" s="51">
        <f>H64+H65+H66+H67</f>
        <v>1000</v>
      </c>
      <c r="I63" s="51">
        <f t="shared" ref="I63:P63" si="40">I64+I65+I66+I67</f>
        <v>0</v>
      </c>
      <c r="J63" s="51">
        <f t="shared" si="40"/>
        <v>0</v>
      </c>
      <c r="K63" s="51">
        <f t="shared" si="40"/>
        <v>0</v>
      </c>
      <c r="L63" s="51">
        <f t="shared" si="40"/>
        <v>0</v>
      </c>
      <c r="M63" s="48">
        <f t="shared" si="40"/>
        <v>1000</v>
      </c>
      <c r="N63" s="51">
        <f t="shared" si="40"/>
        <v>0</v>
      </c>
      <c r="O63" s="51">
        <f t="shared" si="40"/>
        <v>0</v>
      </c>
      <c r="P63" s="51">
        <f t="shared" si="40"/>
        <v>0</v>
      </c>
    </row>
    <row r="64" spans="1:16" ht="21.75" x14ac:dyDescent="0.3">
      <c r="A64" s="53">
        <f>A63+1</f>
        <v>56</v>
      </c>
      <c r="B64" s="20" t="s">
        <v>5</v>
      </c>
      <c r="C64" s="30"/>
      <c r="D64" s="25"/>
      <c r="E64" s="25"/>
      <c r="F64" s="25"/>
      <c r="G64" s="25"/>
      <c r="H64" s="51">
        <f>I64+K64+L64+M64+N64+O64+P64</f>
        <v>0</v>
      </c>
      <c r="I64" s="51">
        <v>0</v>
      </c>
      <c r="J64" s="51"/>
      <c r="K64" s="48">
        <v>0</v>
      </c>
      <c r="L64" s="48">
        <v>0</v>
      </c>
      <c r="M64" s="48">
        <v>0</v>
      </c>
      <c r="N64" s="51">
        <v>0</v>
      </c>
      <c r="O64" s="51">
        <v>0</v>
      </c>
      <c r="P64" s="51">
        <v>0</v>
      </c>
    </row>
    <row r="65" spans="1:16" ht="21.75" x14ac:dyDescent="0.3">
      <c r="A65" s="53">
        <f>A64+1</f>
        <v>57</v>
      </c>
      <c r="B65" s="20" t="s">
        <v>4</v>
      </c>
      <c r="C65" s="30"/>
      <c r="D65" s="25"/>
      <c r="E65" s="25"/>
      <c r="F65" s="25"/>
      <c r="G65" s="25"/>
      <c r="H65" s="51">
        <f t="shared" ref="H65:H67" si="41">I65+K65+L65+M65+N65+O65+P65</f>
        <v>0</v>
      </c>
      <c r="I65" s="51">
        <v>0</v>
      </c>
      <c r="J65" s="51"/>
      <c r="K65" s="48">
        <v>0</v>
      </c>
      <c r="L65" s="48">
        <v>0</v>
      </c>
      <c r="M65" s="48">
        <v>0</v>
      </c>
      <c r="N65" s="51">
        <v>0</v>
      </c>
      <c r="O65" s="51">
        <v>0</v>
      </c>
      <c r="P65" s="51">
        <v>0</v>
      </c>
    </row>
    <row r="66" spans="1:16" ht="21.75" x14ac:dyDescent="0.3">
      <c r="A66" s="53">
        <f>A65+1</f>
        <v>58</v>
      </c>
      <c r="B66" s="20" t="s">
        <v>9</v>
      </c>
      <c r="C66" s="30"/>
      <c r="D66" s="25"/>
      <c r="E66" s="25"/>
      <c r="F66" s="25"/>
      <c r="G66" s="25"/>
      <c r="H66" s="51">
        <f t="shared" si="41"/>
        <v>1000</v>
      </c>
      <c r="I66" s="51">
        <v>0</v>
      </c>
      <c r="J66" s="51"/>
      <c r="K66" s="48">
        <v>0</v>
      </c>
      <c r="L66" s="48">
        <v>0</v>
      </c>
      <c r="M66" s="48">
        <v>1000</v>
      </c>
      <c r="N66" s="51">
        <v>0</v>
      </c>
      <c r="O66" s="51">
        <v>0</v>
      </c>
      <c r="P66" s="51">
        <v>0</v>
      </c>
    </row>
    <row r="67" spans="1:16" ht="43.5" x14ac:dyDescent="0.3">
      <c r="A67" s="53">
        <f>A66+1</f>
        <v>59</v>
      </c>
      <c r="B67" s="20" t="s">
        <v>10</v>
      </c>
      <c r="C67" s="30"/>
      <c r="D67" s="25"/>
      <c r="E67" s="25"/>
      <c r="F67" s="25"/>
      <c r="G67" s="25"/>
      <c r="H67" s="51">
        <f t="shared" si="41"/>
        <v>0</v>
      </c>
      <c r="I67" s="51">
        <v>0</v>
      </c>
      <c r="J67" s="51"/>
      <c r="K67" s="48">
        <v>0</v>
      </c>
      <c r="L67" s="48">
        <v>0</v>
      </c>
      <c r="M67" s="48">
        <v>0</v>
      </c>
      <c r="N67" s="51">
        <v>0</v>
      </c>
      <c r="O67" s="51">
        <v>0</v>
      </c>
      <c r="P67" s="51">
        <v>0</v>
      </c>
    </row>
    <row r="68" spans="1:16" ht="21.75" x14ac:dyDescent="0.3">
      <c r="A68" s="38"/>
      <c r="B68" s="39"/>
      <c r="C68" s="40"/>
      <c r="D68" s="41"/>
      <c r="E68" s="41"/>
      <c r="F68" s="41"/>
      <c r="G68" s="41"/>
      <c r="H68" s="57"/>
      <c r="I68" s="57"/>
      <c r="J68" s="57"/>
      <c r="K68" s="58"/>
      <c r="L68" s="58"/>
      <c r="M68" s="58"/>
      <c r="N68" s="57"/>
      <c r="O68" s="57"/>
      <c r="P68" s="57"/>
    </row>
    <row r="69" spans="1:16" ht="21.75" x14ac:dyDescent="0.3">
      <c r="A69" s="38"/>
      <c r="B69" s="39"/>
      <c r="C69" s="40"/>
      <c r="D69" s="41"/>
      <c r="E69" s="41"/>
      <c r="F69" s="41"/>
      <c r="G69" s="41"/>
      <c r="H69" s="33"/>
      <c r="I69" s="33"/>
      <c r="J69" s="33"/>
      <c r="K69" s="42"/>
      <c r="L69" s="42"/>
      <c r="M69" s="42"/>
      <c r="N69" s="33"/>
      <c r="O69" s="33"/>
      <c r="P69" s="33"/>
    </row>
    <row r="70" spans="1:16" ht="21.75" x14ac:dyDescent="0.3">
      <c r="A70" s="64" t="s">
        <v>47</v>
      </c>
      <c r="B70" s="64"/>
      <c r="C70" s="64"/>
      <c r="D70" s="31"/>
      <c r="E70" s="31"/>
      <c r="F70" s="31"/>
      <c r="G70" s="31"/>
      <c r="H70" s="31"/>
      <c r="I70" s="31"/>
      <c r="J70" s="31"/>
      <c r="K70" s="32"/>
      <c r="L70" s="32"/>
      <c r="M70" s="32"/>
      <c r="N70" s="31"/>
      <c r="O70" s="31"/>
      <c r="P70" s="33"/>
    </row>
    <row r="71" spans="1:16" ht="22.5" x14ac:dyDescent="0.35">
      <c r="A71" s="34"/>
      <c r="B71" s="34"/>
      <c r="C71" s="35"/>
      <c r="D71" s="34"/>
      <c r="E71" s="34"/>
      <c r="F71" s="34"/>
      <c r="G71" s="34"/>
      <c r="H71" s="34"/>
      <c r="I71" s="34"/>
      <c r="J71" s="34"/>
      <c r="K71" s="36"/>
      <c r="L71" s="36"/>
      <c r="M71" s="36"/>
      <c r="N71" s="34"/>
      <c r="O71" s="34"/>
      <c r="P71" s="34"/>
    </row>
    <row r="72" spans="1:16" ht="22.5" x14ac:dyDescent="0.35">
      <c r="A72" s="34"/>
      <c r="B72" s="34"/>
      <c r="C72" s="35"/>
      <c r="D72" s="34"/>
      <c r="E72" s="34"/>
      <c r="F72" s="34"/>
      <c r="G72" s="34"/>
      <c r="H72" s="34"/>
      <c r="I72" s="34"/>
      <c r="J72" s="34"/>
      <c r="K72" s="36"/>
      <c r="L72" s="36"/>
      <c r="M72" s="36"/>
      <c r="N72" s="34"/>
      <c r="O72" s="34"/>
      <c r="P72" s="34"/>
    </row>
  </sheetData>
  <mergeCells count="12">
    <mergeCell ref="B14:P14"/>
    <mergeCell ref="K1:P1"/>
    <mergeCell ref="A70:C70"/>
    <mergeCell ref="A6:A7"/>
    <mergeCell ref="B6:B7"/>
    <mergeCell ref="B4:M4"/>
    <mergeCell ref="C6:C7"/>
    <mergeCell ref="D6:E6"/>
    <mergeCell ref="F6:G6"/>
    <mergeCell ref="H6:P6"/>
    <mergeCell ref="M2:P2"/>
    <mergeCell ref="M3:P3"/>
  </mergeCells>
  <phoneticPr fontId="0" type="noConversion"/>
  <pageMargins left="0.78740157480314965" right="0.82677165354330717" top="1.1811023622047245" bottom="0.47244094488188981" header="0.11811023622047245" footer="0.11811023622047245"/>
  <pageSetup paperSize="9" scale="52" fitToHeight="0" orientation="landscape" r:id="rId1"/>
  <headerFooter differentFirst="1" alignWithMargins="0">
    <oddHeader>&amp;C&amp;P</oddHeader>
  </headerFooter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2021-03-22T03:47:31Z</dcterms:modified>
</cp:coreProperties>
</file>