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45" windowWidth="22725" windowHeight="11985" tabRatio="582"/>
  </bookViews>
  <sheets>
    <sheet name="Приложение на печать (5)" sheetId="14" r:id="rId1"/>
  </sheets>
  <definedNames>
    <definedName name="_xlnm.Print_Area" localSheetId="0">'Приложение на печать (5)'!$A$1:$I$152</definedName>
  </definedNames>
  <calcPr calcId="144525"/>
</workbook>
</file>

<file path=xl/calcChain.xml><?xml version="1.0" encoding="utf-8"?>
<calcChain xmlns="http://schemas.openxmlformats.org/spreadsheetml/2006/main">
  <c r="C149" i="14" l="1"/>
  <c r="C148" i="14"/>
  <c r="C147" i="14"/>
  <c r="H146" i="14"/>
  <c r="G146" i="14"/>
  <c r="F146" i="14"/>
  <c r="E146" i="14"/>
  <c r="D146" i="14"/>
  <c r="C146" i="14" l="1"/>
  <c r="D130" i="14"/>
  <c r="D33" i="14"/>
  <c r="D50" i="14"/>
  <c r="E31" i="14" l="1"/>
  <c r="F32" i="14"/>
  <c r="G32" i="14"/>
  <c r="H32" i="14"/>
  <c r="E32" i="14"/>
  <c r="C145" i="14" l="1"/>
  <c r="C144" i="14"/>
  <c r="C143" i="14"/>
  <c r="H142" i="14"/>
  <c r="G142" i="14"/>
  <c r="F142" i="14"/>
  <c r="E142" i="14"/>
  <c r="D142" i="14"/>
  <c r="C142" i="14" s="1"/>
  <c r="C141" i="14"/>
  <c r="C140" i="14"/>
  <c r="C139" i="14"/>
  <c r="H138" i="14"/>
  <c r="G138" i="14"/>
  <c r="F138" i="14"/>
  <c r="E138" i="14"/>
  <c r="D138" i="14"/>
  <c r="C137" i="14"/>
  <c r="C136" i="14"/>
  <c r="C135" i="14"/>
  <c r="H134" i="14"/>
  <c r="G134" i="14"/>
  <c r="F134" i="14"/>
  <c r="E134" i="14"/>
  <c r="D134" i="14"/>
  <c r="C134" i="14" s="1"/>
  <c r="C133" i="14"/>
  <c r="C132" i="14"/>
  <c r="C131" i="14"/>
  <c r="H130" i="14"/>
  <c r="G130" i="14"/>
  <c r="F130" i="14"/>
  <c r="E130" i="14"/>
  <c r="C129" i="14"/>
  <c r="C128" i="14"/>
  <c r="C127" i="14"/>
  <c r="H126" i="14"/>
  <c r="G126" i="14"/>
  <c r="F126" i="14"/>
  <c r="E126" i="14"/>
  <c r="D126" i="14"/>
  <c r="C125" i="14"/>
  <c r="C124" i="14"/>
  <c r="C123" i="14"/>
  <c r="H122" i="14"/>
  <c r="G122" i="14"/>
  <c r="F122" i="14"/>
  <c r="E122" i="14"/>
  <c r="D122" i="14"/>
  <c r="C121" i="14"/>
  <c r="C120" i="14"/>
  <c r="C119" i="14"/>
  <c r="H118" i="14"/>
  <c r="G118" i="14"/>
  <c r="F118" i="14"/>
  <c r="E118" i="14"/>
  <c r="D118" i="14"/>
  <c r="C118" i="14"/>
  <c r="C117" i="14"/>
  <c r="C116" i="14"/>
  <c r="C115" i="14"/>
  <c r="H114" i="14"/>
  <c r="G114" i="14"/>
  <c r="F114" i="14"/>
  <c r="E114" i="14"/>
  <c r="D114" i="14"/>
  <c r="C114" i="14" s="1"/>
  <c r="C113" i="14"/>
  <c r="C112" i="14"/>
  <c r="C111" i="14"/>
  <c r="H110" i="14"/>
  <c r="G110" i="14"/>
  <c r="F110" i="14"/>
  <c r="E110" i="14"/>
  <c r="D110" i="14"/>
  <c r="C110" i="14" s="1"/>
  <c r="C109" i="14"/>
  <c r="C108" i="14"/>
  <c r="C107" i="14"/>
  <c r="H106" i="14"/>
  <c r="G106" i="14"/>
  <c r="F106" i="14"/>
  <c r="E106" i="14"/>
  <c r="D106" i="14"/>
  <c r="C105" i="14"/>
  <c r="C104" i="14"/>
  <c r="C103" i="14"/>
  <c r="H102" i="14"/>
  <c r="G102" i="14"/>
  <c r="F102" i="14"/>
  <c r="E102" i="14"/>
  <c r="D102" i="14"/>
  <c r="C102" i="14" s="1"/>
  <c r="C101" i="14"/>
  <c r="C100" i="14"/>
  <c r="C99" i="14"/>
  <c r="H98" i="14"/>
  <c r="G98" i="14"/>
  <c r="F98" i="14"/>
  <c r="E98" i="14"/>
  <c r="D98" i="14"/>
  <c r="C97" i="14"/>
  <c r="C96" i="14"/>
  <c r="C95" i="14"/>
  <c r="H94" i="14"/>
  <c r="G94" i="14"/>
  <c r="F94" i="14"/>
  <c r="E94" i="14"/>
  <c r="D94" i="14"/>
  <c r="C93" i="14"/>
  <c r="C92" i="14"/>
  <c r="C91" i="14"/>
  <c r="H90" i="14"/>
  <c r="G90" i="14"/>
  <c r="F90" i="14"/>
  <c r="E90" i="14"/>
  <c r="D90" i="14"/>
  <c r="C89" i="14"/>
  <c r="C88" i="14"/>
  <c r="C87" i="14"/>
  <c r="H86" i="14"/>
  <c r="G86" i="14"/>
  <c r="F86" i="14"/>
  <c r="E86" i="14"/>
  <c r="D86" i="14"/>
  <c r="C86" i="14"/>
  <c r="C85" i="14"/>
  <c r="C84" i="14"/>
  <c r="C83" i="14"/>
  <c r="H82" i="14"/>
  <c r="G82" i="14"/>
  <c r="F82" i="14"/>
  <c r="E82" i="14"/>
  <c r="D82" i="14"/>
  <c r="C82" i="14" s="1"/>
  <c r="C81" i="14"/>
  <c r="C80" i="14"/>
  <c r="C79" i="14"/>
  <c r="H78" i="14"/>
  <c r="G78" i="14"/>
  <c r="F78" i="14"/>
  <c r="E78" i="14"/>
  <c r="D78" i="14"/>
  <c r="C78" i="14" s="1"/>
  <c r="C77" i="14"/>
  <c r="C76" i="14"/>
  <c r="C75" i="14"/>
  <c r="H74" i="14"/>
  <c r="G74" i="14"/>
  <c r="F74" i="14"/>
  <c r="E74" i="14"/>
  <c r="D74" i="14"/>
  <c r="C73" i="14"/>
  <c r="C72" i="14"/>
  <c r="C71" i="14"/>
  <c r="H70" i="14"/>
  <c r="G70" i="14"/>
  <c r="F70" i="14"/>
  <c r="E70" i="14"/>
  <c r="D70" i="14"/>
  <c r="C69" i="14"/>
  <c r="C68" i="14"/>
  <c r="C67" i="14"/>
  <c r="H66" i="14"/>
  <c r="G66" i="14"/>
  <c r="F66" i="14"/>
  <c r="E66" i="14"/>
  <c r="D66" i="14"/>
  <c r="C65" i="14"/>
  <c r="C64" i="14"/>
  <c r="C63" i="14"/>
  <c r="H62" i="14"/>
  <c r="G62" i="14"/>
  <c r="F62" i="14"/>
  <c r="E62" i="14"/>
  <c r="D62" i="14"/>
  <c r="C61" i="14"/>
  <c r="C60" i="14"/>
  <c r="C59" i="14"/>
  <c r="H58" i="14"/>
  <c r="G58" i="14"/>
  <c r="F58" i="14"/>
  <c r="E58" i="14"/>
  <c r="D58" i="14"/>
  <c r="C57" i="14"/>
  <c r="C56" i="14"/>
  <c r="C55" i="14"/>
  <c r="H54" i="14"/>
  <c r="G54" i="14"/>
  <c r="F54" i="14"/>
  <c r="E54" i="14"/>
  <c r="D54" i="14"/>
  <c r="C53" i="14"/>
  <c r="C52" i="14"/>
  <c r="C51" i="14"/>
  <c r="H50" i="14"/>
  <c r="G50" i="14"/>
  <c r="F50" i="14"/>
  <c r="E50" i="14"/>
  <c r="C49" i="14"/>
  <c r="C48" i="14"/>
  <c r="C47" i="14"/>
  <c r="H46" i="14"/>
  <c r="G46" i="14"/>
  <c r="F46" i="14"/>
  <c r="E46" i="14"/>
  <c r="D46" i="14"/>
  <c r="C45" i="14"/>
  <c r="C44" i="14"/>
  <c r="C43" i="14"/>
  <c r="H42" i="14"/>
  <c r="G42" i="14"/>
  <c r="F42" i="14"/>
  <c r="E42" i="14"/>
  <c r="D42" i="14"/>
  <c r="C41" i="14"/>
  <c r="C40" i="14"/>
  <c r="C39" i="14"/>
  <c r="H38" i="14"/>
  <c r="G38" i="14"/>
  <c r="F38" i="14"/>
  <c r="E38" i="14"/>
  <c r="D38" i="14"/>
  <c r="C37" i="14"/>
  <c r="C36" i="14"/>
  <c r="C35" i="14"/>
  <c r="H34" i="14"/>
  <c r="G34" i="14"/>
  <c r="F34" i="14"/>
  <c r="E34" i="14"/>
  <c r="D34" i="14"/>
  <c r="H33" i="14"/>
  <c r="G33" i="14"/>
  <c r="G14" i="14" s="1"/>
  <c r="F33" i="14"/>
  <c r="F14" i="14" s="1"/>
  <c r="E33" i="14"/>
  <c r="E14" i="14" s="1"/>
  <c r="D32" i="14"/>
  <c r="H31" i="14"/>
  <c r="G31" i="14"/>
  <c r="F31" i="14"/>
  <c r="D31" i="14"/>
  <c r="C31" i="14" s="1"/>
  <c r="H30" i="14"/>
  <c r="G30" i="14"/>
  <c r="C29" i="14"/>
  <c r="G28" i="14"/>
  <c r="C28" i="14" s="1"/>
  <c r="H27" i="14"/>
  <c r="F27" i="14"/>
  <c r="E27" i="14"/>
  <c r="D27" i="14"/>
  <c r="C26" i="14"/>
  <c r="C25" i="14"/>
  <c r="H24" i="14"/>
  <c r="G24" i="14"/>
  <c r="F24" i="14"/>
  <c r="E24" i="14"/>
  <c r="D24" i="14"/>
  <c r="C23" i="14"/>
  <c r="C22" i="14"/>
  <c r="H21" i="14"/>
  <c r="G21" i="14"/>
  <c r="F21" i="14"/>
  <c r="E21" i="14"/>
  <c r="D21" i="14"/>
  <c r="H20" i="14"/>
  <c r="H19" i="14" s="1"/>
  <c r="H16" i="14" s="1"/>
  <c r="G20" i="14"/>
  <c r="G19" i="14"/>
  <c r="C19" i="14" s="1"/>
  <c r="F18" i="14"/>
  <c r="E18" i="14"/>
  <c r="D18" i="14"/>
  <c r="H17" i="14"/>
  <c r="H13" i="14" s="1"/>
  <c r="F17" i="14"/>
  <c r="F13" i="14" s="1"/>
  <c r="E17" i="14"/>
  <c r="E13" i="14" s="1"/>
  <c r="F16" i="14"/>
  <c r="F15" i="14" s="1"/>
  <c r="E16" i="14"/>
  <c r="E12" i="14" s="1"/>
  <c r="D16" i="14"/>
  <c r="D12" i="14" s="1"/>
  <c r="H14" i="14"/>
  <c r="D14" i="14"/>
  <c r="F12" i="14"/>
  <c r="F30" i="14" l="1"/>
  <c r="F11" i="14"/>
  <c r="C54" i="14"/>
  <c r="E30" i="14"/>
  <c r="C70" i="14"/>
  <c r="C46" i="14"/>
  <c r="C32" i="14"/>
  <c r="D13" i="14"/>
  <c r="D11" i="14" s="1"/>
  <c r="E15" i="14"/>
  <c r="C20" i="14"/>
  <c r="C21" i="14"/>
  <c r="C27" i="14"/>
  <c r="C38" i="14"/>
  <c r="C62" i="14"/>
  <c r="C94" i="14"/>
  <c r="C98" i="14"/>
  <c r="C126" i="14"/>
  <c r="C130" i="14"/>
  <c r="C14" i="14"/>
  <c r="E11" i="14"/>
  <c r="D15" i="14"/>
  <c r="G17" i="14"/>
  <c r="G13" i="14" s="1"/>
  <c r="C24" i="14"/>
  <c r="D30" i="14"/>
  <c r="C33" i="14"/>
  <c r="C74" i="14"/>
  <c r="C90" i="14"/>
  <c r="C106" i="14"/>
  <c r="C122" i="14"/>
  <c r="C138" i="14"/>
  <c r="C66" i="14"/>
  <c r="C58" i="14"/>
  <c r="C50" i="14"/>
  <c r="C42" i="14"/>
  <c r="C34" i="14"/>
  <c r="C18" i="14"/>
  <c r="C16" i="14"/>
  <c r="H15" i="14"/>
  <c r="H12" i="14"/>
  <c r="H11" i="14" s="1"/>
  <c r="G16" i="14"/>
  <c r="C30" i="14" l="1"/>
  <c r="C17" i="14"/>
  <c r="C15" i="14" s="1"/>
  <c r="C13" i="14"/>
  <c r="G15" i="14"/>
  <c r="G12" i="14"/>
  <c r="G11" i="14" l="1"/>
  <c r="C11" i="14" s="1"/>
  <c r="C12" i="14"/>
</calcChain>
</file>

<file path=xl/sharedStrings.xml><?xml version="1.0" encoding="utf-8"?>
<sst xmlns="http://schemas.openxmlformats.org/spreadsheetml/2006/main" count="280" uniqueCount="57">
  <si>
    <t xml:space="preserve">Областной бюджет         </t>
  </si>
  <si>
    <t xml:space="preserve">Местный бюджет           </t>
  </si>
  <si>
    <t>Областной бюджет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</si>
  <si>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</si>
  <si>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</si>
  <si>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</si>
  <si>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</si>
  <si>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</si>
  <si>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</si>
  <si>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</si>
  <si>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</si>
  <si>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«Формирование современной городской среды в Артемовском городском округе до 2022 года»</t>
  </si>
  <si>
    <t>Объемы финансирования, тыс. рублей</t>
  </si>
  <si>
    <t>Внебюджетные средства</t>
  </si>
  <si>
    <t>Мероприятие 1. Благоустройство общественных территорий, всего, из них:</t>
  </si>
  <si>
    <t>Мероприятие 1.1. Благоустройство сквера «Победы» по ул.Ленина в г.Артемовском</t>
  </si>
  <si>
    <t>в том числе 2.3. Благоустройство дворовой территории, расположенной по адресу: г.Артемовский, ул. Мира, 12</t>
  </si>
  <si>
    <t>в том числе 2.4. Благоустройство дворовой территории, расположенной по адресу: г.Артемовский, ул. Лесная, 22 Б</t>
  </si>
  <si>
    <t>в том числе 2.8. Благоустройство дворовой территории, расположенной по адресу: г.Артемовский, ул. Полярников, 29</t>
  </si>
  <si>
    <t>в том числе  2.1. Благоустройство дворовой территории, расположенной по адресу: г.Артемовский ул.Первомайская, 55</t>
  </si>
  <si>
    <t>в том числе 2.2.               Благоустройство дворовой территории, расположенной по адресу: г.Артемовский, ул.Заводская, 50</t>
  </si>
  <si>
    <t>в том числе 2.5.               Благоустройство дворовой территории, расположенной по адресу: г.Артемовский, пер.Вайнера, 3 А</t>
  </si>
  <si>
    <t>в том числе 2.7.               Благоустройство дворовой территории, расположенной по адресу: Артемовский район, п.Буланаш, ул.Машиностроителей, 4</t>
  </si>
  <si>
    <t>в том числе 2.9.               Благоустройство дворовой территории, расположенной по адресу: г.Артемовский, ул.Свободы, 80</t>
  </si>
  <si>
    <t>в том числе 2.13.               Благоустройство дворовой территории, расположенной по адресу: г. Артемовский, ул.Свободы, 142</t>
  </si>
  <si>
    <t>Мероприятие 2. Благоустройство дворовых территорий, всего, из них:</t>
  </si>
  <si>
    <t>в том числе 2.10.               Благоустройство дворовых территорий, расположенных по адресу: г. Артемовский, ул.Ленина, 14, 16 ,18</t>
  </si>
  <si>
    <t>в том числе 2.6.               Благоустройство дворовых территорий, расположенных по адресу: г.Артемовский, Первомайская, 59, ул.Терешковой, 20, 24</t>
  </si>
  <si>
    <t>в том числе 2.12.               Благоустройство дворовой территории, расположенной по адресу: г. Артемовский, ул.Терешковой, 18</t>
  </si>
  <si>
    <t>Мероприятие 1.2. Благоустройство сквера по ул.Комсомольская, г.Артемовский</t>
  </si>
  <si>
    <t>Мероприятие 1.3. Благоустройство сквера по ул.Молодежи, г.Артемовский</t>
  </si>
  <si>
    <t>Мероприятие 1.4. Благоустройство городского парка культуры и отдыха в г.Артемовский, всего, из них:</t>
  </si>
  <si>
    <t>3, 4, 5, 6</t>
  </si>
  <si>
    <t>Приложение № 2                                                                                            к муниципальной программе «Формирование современной городской среды в Артемовском                                      городском округе до 2022 года»</t>
  </si>
  <si>
    <t>в том числе 2.11. Благоустройство дворовой территории, расположенной по адресу: г.Артемовский, ул.Лесная, 26</t>
  </si>
  <si>
    <t xml:space="preserve">Всего по программе, в том числе     </t>
  </si>
  <si>
    <t>в том числе 2.14.               Благоустройство дворовой территории, расположенной по адресу: г. Артемовский, ул.Свободы, 55</t>
  </si>
  <si>
    <t>в том числе 2.15.               Благоустройство дворовых территорий, расположенных по адресу: г. Артемовский, ул.Лесная, 1, 6б</t>
  </si>
  <si>
    <t>в том числе 2.16.               Благоустройство дворовой территории, расположенной по адресу: Артемовский район, п.Буланаш, ул.Проходчиков, 6</t>
  </si>
  <si>
    <t>в том числе 2.17.               Благоустройство дворовой территории, расположенной по адресу: г. Артемовский, ул.Свободы, 86</t>
  </si>
  <si>
    <t>в том числе 2.18.               Благоустройство дворовой территории, расположенной по адресу: г. Артемовский, ул. Мира, 29</t>
  </si>
  <si>
    <t>в том числе 2.19.               Благоустройство дворовой территории, расположенной по адресу: Артемовский район, п.Буланаш, ул. Комсомольская, 16</t>
  </si>
  <si>
    <t>в том числе 2.20.               Благоустройство дворовой территории, расположенной по адресу: г. Артемовский, ул. Карла Маркса, 88</t>
  </si>
  <si>
    <t>в том числе 2.21.               Благоустройство дворовой территории, расположенной по адресу: г. Артемовский, ул.Паровозников, 31</t>
  </si>
  <si>
    <t>в том числе 2.22.               Благоустройство дворовых территорий, расположенных по адресу: г. Артемовский, ул.Свободы, 43 А, 43 В</t>
  </si>
  <si>
    <t>в том числе 2.23.               Благоустройство дворовой территории, расположенной по адресу: г. Артемовский, ул.Первомайская, 51</t>
  </si>
  <si>
    <t>в том числе 2.24.               Благоустройство дворовой территории, расположенной по адресу: г. Артемовский, ул.Достоевского, 4А</t>
  </si>
  <si>
    <t>в том числе 2.25.               Благоустройство дворовой территории, расположенной по адресу: г. Артемовский, ул.Энгельса, 13</t>
  </si>
  <si>
    <t>в том числе 2.26.               Благоустройство дворовой территории, расположенной по адресу: г. Артемовский,                   ул.Мира, 7</t>
  </si>
  <si>
    <t>в том числе 2.27.               Благоустройство дворовой территории, расположенной по адресу: г. Артемовский,  ул.Банковская, 8</t>
  </si>
  <si>
    <t>в том числе 2.28.               Благоустройство типовой дворовой территории</t>
  </si>
  <si>
    <t xml:space="preserve">        </t>
  </si>
  <si>
    <t>Приложение 2</t>
  </si>
  <si>
    <t>Исполнитель: специалист 1 категории УГХ Малых Ю.А., тел. 5-93-08</t>
  </si>
  <si>
    <t>8, 9, 10, 11,                    13, 14, 15, 16</t>
  </si>
  <si>
    <t xml:space="preserve">к постановлению Администрации Артемовского городского округа  от 13.11.2018 № 1222-ПА </t>
  </si>
  <si>
    <t>в том числе 2.7.               Благоустройство дворовой территории, расположенной по адресу: Артемовский район, п.Буланаш, ул.Машиностроителей,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</si>
</sst>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0" fontId="9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165" fontId="1" fillId="0" borderId="0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wrapText="1"/>
    </xf>
    <xf numFmtId="0" fontId="2" fillId="3" borderId="4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7" fillId="4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82"/>
  <sheetViews>
    <sheetView tabSelected="1" topLeftCell="A68" zoomScaleNormal="100" zoomScaleSheetLayoutView="100" workbookViewId="0">
      <selection activeCell="E73" sqref="E73"/>
    </sheetView>
  </sheetViews>
  <sheetFormatPr defaultColWidth="9.140625" defaultRowHeight="15" x14ac:dyDescent="0.25"/>
  <cols>
    <col min="1" max="1" width="9.28515625" style="3" customWidth="1"/>
    <col min="2" max="2" width="43.5703125" style="1" customWidth="1"/>
    <col min="3" max="3" width="13.5703125" style="2" customWidth="1"/>
    <col min="4" max="4" width="13.7109375" style="2" customWidth="1"/>
    <col min="5" max="5" width="13.7109375" style="30" customWidth="1"/>
    <col min="6" max="6" width="13.7109375" style="5" customWidth="1"/>
    <col min="7" max="8" width="13.7109375" style="2" customWidth="1"/>
    <col min="9" max="9" width="29.85546875" style="2" customWidth="1"/>
    <col min="10" max="10" width="11.42578125" style="2" bestFit="1" customWidth="1"/>
    <col min="11" max="11" width="9.28515625" style="2" bestFit="1" customWidth="1"/>
    <col min="12" max="12" width="9.42578125" style="2" customWidth="1"/>
    <col min="13" max="13" width="9.42578125" style="2" bestFit="1" customWidth="1"/>
    <col min="14" max="14" width="9.28515625" style="2" bestFit="1" customWidth="1"/>
    <col min="15" max="16" width="9.42578125" style="2" bestFit="1" customWidth="1"/>
    <col min="17" max="16384" width="9.140625" style="2"/>
  </cols>
  <sheetData>
    <row r="1" spans="1:10" ht="102.75" hidden="1" customHeight="1" x14ac:dyDescent="0.25">
      <c r="A1" s="6" t="s">
        <v>8</v>
      </c>
      <c r="B1" s="7"/>
      <c r="C1" s="8"/>
      <c r="D1" s="8"/>
      <c r="F1" s="8"/>
      <c r="G1" s="8"/>
      <c r="H1" s="37" t="s">
        <v>9</v>
      </c>
      <c r="I1" s="37"/>
    </row>
    <row r="2" spans="1:10" ht="20.25" customHeight="1" x14ac:dyDescent="0.25">
      <c r="A2" s="6"/>
      <c r="B2" s="7"/>
      <c r="C2" s="8"/>
      <c r="D2" s="8"/>
      <c r="F2" s="37" t="s">
        <v>52</v>
      </c>
      <c r="G2" s="37"/>
      <c r="H2" s="37"/>
      <c r="I2" s="37"/>
    </row>
    <row r="3" spans="1:10" ht="81.75" customHeight="1" x14ac:dyDescent="0.25">
      <c r="A3" s="6"/>
      <c r="B3" s="7"/>
      <c r="C3" s="8"/>
      <c r="D3" s="8"/>
      <c r="F3" s="37" t="s">
        <v>55</v>
      </c>
      <c r="G3" s="37"/>
      <c r="H3" s="37"/>
      <c r="I3" s="37"/>
    </row>
    <row r="4" spans="1:10" ht="84" customHeight="1" x14ac:dyDescent="0.25">
      <c r="A4" s="6"/>
      <c r="B4" s="7"/>
      <c r="C4" s="8"/>
      <c r="D4" s="8"/>
      <c r="F4" s="37" t="s">
        <v>33</v>
      </c>
      <c r="G4" s="37"/>
      <c r="H4" s="37"/>
      <c r="I4" s="37"/>
    </row>
    <row r="5" spans="1:10" ht="18.75" customHeight="1" x14ac:dyDescent="0.25">
      <c r="A5" s="9"/>
      <c r="B5" s="9"/>
      <c r="C5" s="9"/>
      <c r="D5" s="9"/>
      <c r="E5" s="31"/>
      <c r="F5" s="9"/>
      <c r="G5" s="10"/>
      <c r="H5" s="8"/>
      <c r="I5" s="8"/>
    </row>
    <row r="6" spans="1:10" ht="81.75" customHeight="1" x14ac:dyDescent="0.25">
      <c r="A6" s="38" t="s">
        <v>11</v>
      </c>
      <c r="B6" s="39"/>
      <c r="C6" s="39"/>
      <c r="D6" s="39"/>
      <c r="E6" s="39"/>
      <c r="F6" s="39"/>
      <c r="G6" s="39"/>
      <c r="H6" s="39"/>
      <c r="I6" s="40"/>
    </row>
    <row r="7" spans="1:10" ht="60" customHeight="1" x14ac:dyDescent="0.25">
      <c r="A7" s="41" t="s">
        <v>10</v>
      </c>
      <c r="B7" s="41" t="s">
        <v>3</v>
      </c>
      <c r="C7" s="41" t="s">
        <v>12</v>
      </c>
      <c r="D7" s="41"/>
      <c r="E7" s="41"/>
      <c r="F7" s="41"/>
      <c r="G7" s="41"/>
      <c r="H7" s="41"/>
      <c r="I7" s="41" t="s">
        <v>6</v>
      </c>
    </row>
    <row r="8" spans="1:10" ht="27" customHeight="1" x14ac:dyDescent="0.25">
      <c r="A8" s="42"/>
      <c r="B8" s="42"/>
      <c r="C8" s="41" t="s">
        <v>4</v>
      </c>
      <c r="D8" s="41" t="s">
        <v>5</v>
      </c>
      <c r="E8" s="41"/>
      <c r="F8" s="41"/>
      <c r="G8" s="41"/>
      <c r="H8" s="41"/>
      <c r="I8" s="41"/>
    </row>
    <row r="9" spans="1:10" ht="20.25" x14ac:dyDescent="0.25">
      <c r="A9" s="42"/>
      <c r="B9" s="42"/>
      <c r="C9" s="42"/>
      <c r="D9" s="27">
        <v>2018</v>
      </c>
      <c r="E9" s="32">
        <v>2019</v>
      </c>
      <c r="F9" s="27">
        <v>2020</v>
      </c>
      <c r="G9" s="27">
        <v>2021</v>
      </c>
      <c r="H9" s="27">
        <v>2022</v>
      </c>
      <c r="I9" s="41"/>
    </row>
    <row r="10" spans="1:10" s="16" customFormat="1" ht="15.75" x14ac:dyDescent="0.25">
      <c r="A10" s="15">
        <v>1</v>
      </c>
      <c r="B10" s="15">
        <v>2</v>
      </c>
      <c r="C10" s="15">
        <v>3</v>
      </c>
      <c r="D10" s="15">
        <v>4</v>
      </c>
      <c r="E10" s="33">
        <v>5</v>
      </c>
      <c r="F10" s="15">
        <v>6</v>
      </c>
      <c r="G10" s="15">
        <v>7</v>
      </c>
      <c r="H10" s="15">
        <v>8</v>
      </c>
      <c r="I10" s="15">
        <v>9</v>
      </c>
    </row>
    <row r="11" spans="1:10" s="8" customFormat="1" ht="30.75" customHeight="1" x14ac:dyDescent="0.25">
      <c r="A11" s="27">
        <v>1</v>
      </c>
      <c r="B11" s="4" t="s">
        <v>35</v>
      </c>
      <c r="C11" s="12">
        <f>D11+E11+H11+F11+G11</f>
        <v>55041.17</v>
      </c>
      <c r="D11" s="12">
        <f>D12+D13+D14</f>
        <v>3518.8999999999996</v>
      </c>
      <c r="E11" s="34">
        <f t="shared" ref="E11:H11" si="0">E12+E13+E14</f>
        <v>5122.2700000000004</v>
      </c>
      <c r="F11" s="12">
        <f t="shared" si="0"/>
        <v>12050</v>
      </c>
      <c r="G11" s="12">
        <f t="shared" si="0"/>
        <v>21650</v>
      </c>
      <c r="H11" s="12">
        <f t="shared" si="0"/>
        <v>12700</v>
      </c>
      <c r="I11" s="14" t="s">
        <v>7</v>
      </c>
    </row>
    <row r="12" spans="1:10" s="8" customFormat="1" ht="20.25" x14ac:dyDescent="0.25">
      <c r="A12" s="27">
        <v>2</v>
      </c>
      <c r="B12" s="4" t="s">
        <v>0</v>
      </c>
      <c r="C12" s="12">
        <f>D12+E12+F12+G12+H12</f>
        <v>0</v>
      </c>
      <c r="D12" s="12">
        <f t="shared" ref="D12:H13" si="1">D16+D31</f>
        <v>0</v>
      </c>
      <c r="E12" s="34">
        <f>E16+E31</f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4" t="s">
        <v>7</v>
      </c>
      <c r="J12" s="18"/>
    </row>
    <row r="13" spans="1:10" s="8" customFormat="1" ht="20.25" x14ac:dyDescent="0.25">
      <c r="A13" s="27">
        <v>3</v>
      </c>
      <c r="B13" s="4" t="s">
        <v>1</v>
      </c>
      <c r="C13" s="12">
        <f>D13+E13+F13+G13+H13</f>
        <v>53246.5</v>
      </c>
      <c r="D13" s="12">
        <f>D17+D32</f>
        <v>3518.8999999999996</v>
      </c>
      <c r="E13" s="34">
        <f>E17+E32</f>
        <v>3327.6000000000004</v>
      </c>
      <c r="F13" s="12">
        <f t="shared" si="1"/>
        <v>12050</v>
      </c>
      <c r="G13" s="12">
        <f t="shared" si="1"/>
        <v>21650</v>
      </c>
      <c r="H13" s="12">
        <f t="shared" si="1"/>
        <v>12700</v>
      </c>
      <c r="I13" s="14" t="s">
        <v>7</v>
      </c>
    </row>
    <row r="14" spans="1:10" s="8" customFormat="1" ht="20.25" x14ac:dyDescent="0.25">
      <c r="A14" s="27">
        <v>4</v>
      </c>
      <c r="B14" s="4" t="s">
        <v>13</v>
      </c>
      <c r="C14" s="12">
        <f>D14+E14+F14+G14+H14</f>
        <v>1794.6699999999998</v>
      </c>
      <c r="D14" s="12">
        <f>D33</f>
        <v>0</v>
      </c>
      <c r="E14" s="34">
        <f t="shared" ref="E14:H14" si="2">E33</f>
        <v>1794.6699999999998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4" t="s">
        <v>7</v>
      </c>
    </row>
    <row r="15" spans="1:10" s="8" customFormat="1" ht="60.75" x14ac:dyDescent="0.25">
      <c r="A15" s="27">
        <v>5</v>
      </c>
      <c r="B15" s="4" t="s">
        <v>14</v>
      </c>
      <c r="C15" s="12">
        <f t="shared" ref="C15:H15" si="3">C16+C17</f>
        <v>9528</v>
      </c>
      <c r="D15" s="12">
        <f t="shared" si="3"/>
        <v>627</v>
      </c>
      <c r="E15" s="34">
        <f t="shared" si="3"/>
        <v>1551</v>
      </c>
      <c r="F15" s="12">
        <f t="shared" si="3"/>
        <v>7350</v>
      </c>
      <c r="G15" s="12">
        <f t="shared" si="3"/>
        <v>0</v>
      </c>
      <c r="H15" s="12">
        <f t="shared" si="3"/>
        <v>0</v>
      </c>
      <c r="I15" s="27" t="s">
        <v>32</v>
      </c>
    </row>
    <row r="16" spans="1:10" s="8" customFormat="1" ht="20.25" x14ac:dyDescent="0.25">
      <c r="A16" s="27">
        <v>6</v>
      </c>
      <c r="B16" s="4" t="s">
        <v>2</v>
      </c>
      <c r="C16" s="12">
        <f t="shared" ref="C16:C85" si="4">D16+E16+F16+G16+H16</f>
        <v>0</v>
      </c>
      <c r="D16" s="12">
        <f>D19+D28+D22+D25</f>
        <v>0</v>
      </c>
      <c r="E16" s="34">
        <f t="shared" ref="E16:H16" si="5">E19+E28</f>
        <v>0</v>
      </c>
      <c r="F16" s="12">
        <f t="shared" si="5"/>
        <v>0</v>
      </c>
      <c r="G16" s="12">
        <f t="shared" si="5"/>
        <v>0</v>
      </c>
      <c r="H16" s="12">
        <f t="shared" si="5"/>
        <v>0</v>
      </c>
      <c r="I16" s="14" t="s">
        <v>7</v>
      </c>
    </row>
    <row r="17" spans="1:11" s="8" customFormat="1" ht="20.25" x14ac:dyDescent="0.25">
      <c r="A17" s="27">
        <v>7</v>
      </c>
      <c r="B17" s="4" t="s">
        <v>1</v>
      </c>
      <c r="C17" s="12">
        <f t="shared" si="4"/>
        <v>9528</v>
      </c>
      <c r="D17" s="12">
        <v>627</v>
      </c>
      <c r="E17" s="34">
        <f t="shared" ref="E17:H17" si="6">E20+E29+E23+E26</f>
        <v>1551</v>
      </c>
      <c r="F17" s="12">
        <f t="shared" si="6"/>
        <v>7350</v>
      </c>
      <c r="G17" s="12">
        <f t="shared" si="6"/>
        <v>0</v>
      </c>
      <c r="H17" s="12">
        <f t="shared" si="6"/>
        <v>0</v>
      </c>
      <c r="I17" s="14" t="s">
        <v>7</v>
      </c>
    </row>
    <row r="18" spans="1:11" s="8" customFormat="1" ht="64.5" customHeight="1" x14ac:dyDescent="0.25">
      <c r="A18" s="27">
        <v>8</v>
      </c>
      <c r="B18" s="4" t="s">
        <v>15</v>
      </c>
      <c r="C18" s="12">
        <f t="shared" si="4"/>
        <v>2001.7</v>
      </c>
      <c r="D18" s="12">
        <f>D20+D19</f>
        <v>450.7</v>
      </c>
      <c r="E18" s="34">
        <f>E20+E19</f>
        <v>1551</v>
      </c>
      <c r="F18" s="12">
        <f>F20+F19</f>
        <v>0</v>
      </c>
      <c r="G18" s="12">
        <v>0</v>
      </c>
      <c r="H18" s="12">
        <v>0</v>
      </c>
      <c r="I18" s="14" t="s">
        <v>7</v>
      </c>
    </row>
    <row r="19" spans="1:11" s="8" customFormat="1" ht="20.25" x14ac:dyDescent="0.25">
      <c r="A19" s="27">
        <v>9</v>
      </c>
      <c r="B19" s="4" t="s">
        <v>2</v>
      </c>
      <c r="C19" s="12">
        <f t="shared" si="4"/>
        <v>0</v>
      </c>
      <c r="D19" s="12">
        <v>0</v>
      </c>
      <c r="E19" s="34">
        <v>0</v>
      </c>
      <c r="F19" s="12">
        <v>0</v>
      </c>
      <c r="G19" s="12">
        <f t="shared" ref="G19:H19" si="7">G18-G20</f>
        <v>0</v>
      </c>
      <c r="H19" s="12">
        <f t="shared" si="7"/>
        <v>0</v>
      </c>
      <c r="I19" s="14" t="s">
        <v>7</v>
      </c>
    </row>
    <row r="20" spans="1:11" s="8" customFormat="1" ht="20.25" x14ac:dyDescent="0.25">
      <c r="A20" s="27">
        <v>10</v>
      </c>
      <c r="B20" s="4" t="s">
        <v>1</v>
      </c>
      <c r="C20" s="12">
        <f t="shared" si="4"/>
        <v>2001.7</v>
      </c>
      <c r="D20" s="12">
        <v>450.7</v>
      </c>
      <c r="E20" s="34">
        <v>1551</v>
      </c>
      <c r="F20" s="12">
        <v>0</v>
      </c>
      <c r="G20" s="12">
        <f t="shared" ref="G20:H20" si="8">G18*0.05</f>
        <v>0</v>
      </c>
      <c r="H20" s="12">
        <f t="shared" si="8"/>
        <v>0</v>
      </c>
      <c r="I20" s="14" t="s">
        <v>7</v>
      </c>
    </row>
    <row r="21" spans="1:11" s="8" customFormat="1" ht="61.5" customHeight="1" x14ac:dyDescent="0.25">
      <c r="A21" s="27">
        <v>11</v>
      </c>
      <c r="B21" s="4" t="s">
        <v>29</v>
      </c>
      <c r="C21" s="12">
        <f t="shared" si="4"/>
        <v>20</v>
      </c>
      <c r="D21" s="12">
        <f>D23+D22</f>
        <v>20</v>
      </c>
      <c r="E21" s="34">
        <f t="shared" ref="E21:H21" si="9">E23+E22</f>
        <v>0</v>
      </c>
      <c r="F21" s="12">
        <f t="shared" si="9"/>
        <v>0</v>
      </c>
      <c r="G21" s="12">
        <f t="shared" si="9"/>
        <v>0</v>
      </c>
      <c r="H21" s="12">
        <f t="shared" si="9"/>
        <v>0</v>
      </c>
      <c r="I21" s="14" t="s">
        <v>7</v>
      </c>
    </row>
    <row r="22" spans="1:11" s="8" customFormat="1" ht="20.25" x14ac:dyDescent="0.25">
      <c r="A22" s="27">
        <v>12</v>
      </c>
      <c r="B22" s="4" t="s">
        <v>2</v>
      </c>
      <c r="C22" s="12">
        <f t="shared" si="4"/>
        <v>0</v>
      </c>
      <c r="D22" s="12">
        <v>0</v>
      </c>
      <c r="E22" s="34">
        <v>0</v>
      </c>
      <c r="F22" s="12">
        <v>0</v>
      </c>
      <c r="G22" s="12">
        <v>0</v>
      </c>
      <c r="H22" s="12">
        <v>0</v>
      </c>
      <c r="I22" s="14" t="s">
        <v>7</v>
      </c>
    </row>
    <row r="23" spans="1:11" s="8" customFormat="1" ht="20.25" x14ac:dyDescent="0.25">
      <c r="A23" s="27">
        <v>13</v>
      </c>
      <c r="B23" s="4" t="s">
        <v>1</v>
      </c>
      <c r="C23" s="12">
        <f t="shared" si="4"/>
        <v>20</v>
      </c>
      <c r="D23" s="12">
        <v>20</v>
      </c>
      <c r="E23" s="34">
        <v>0</v>
      </c>
      <c r="F23" s="12">
        <v>0</v>
      </c>
      <c r="G23" s="12">
        <v>0</v>
      </c>
      <c r="H23" s="12">
        <v>0</v>
      </c>
      <c r="I23" s="14" t="s">
        <v>7</v>
      </c>
    </row>
    <row r="24" spans="1:11" s="8" customFormat="1" ht="60.75" x14ac:dyDescent="0.25">
      <c r="A24" s="27">
        <v>14</v>
      </c>
      <c r="B24" s="4" t="s">
        <v>30</v>
      </c>
      <c r="C24" s="12">
        <f t="shared" si="4"/>
        <v>7350</v>
      </c>
      <c r="D24" s="12">
        <f>D26+D25</f>
        <v>0</v>
      </c>
      <c r="E24" s="34">
        <f t="shared" ref="E24:H24" si="10">E26+E25</f>
        <v>0</v>
      </c>
      <c r="F24" s="12">
        <f t="shared" si="10"/>
        <v>7350</v>
      </c>
      <c r="G24" s="12">
        <f t="shared" si="10"/>
        <v>0</v>
      </c>
      <c r="H24" s="12">
        <f t="shared" si="10"/>
        <v>0</v>
      </c>
      <c r="I24" s="14" t="s">
        <v>7</v>
      </c>
    </row>
    <row r="25" spans="1:11" s="8" customFormat="1" ht="20.25" x14ac:dyDescent="0.25">
      <c r="A25" s="27">
        <v>15</v>
      </c>
      <c r="B25" s="4" t="s">
        <v>2</v>
      </c>
      <c r="C25" s="12">
        <f t="shared" si="4"/>
        <v>0</v>
      </c>
      <c r="D25" s="12">
        <v>0</v>
      </c>
      <c r="E25" s="34">
        <v>0</v>
      </c>
      <c r="F25" s="12">
        <v>0</v>
      </c>
      <c r="G25" s="12">
        <v>0</v>
      </c>
      <c r="H25" s="12">
        <v>0</v>
      </c>
      <c r="I25" s="14" t="s">
        <v>7</v>
      </c>
    </row>
    <row r="26" spans="1:11" s="8" customFormat="1" ht="20.25" x14ac:dyDescent="0.25">
      <c r="A26" s="27">
        <v>16</v>
      </c>
      <c r="B26" s="4" t="s">
        <v>1</v>
      </c>
      <c r="C26" s="12">
        <f t="shared" si="4"/>
        <v>7350</v>
      </c>
      <c r="D26" s="12">
        <v>0</v>
      </c>
      <c r="E26" s="34">
        <v>0</v>
      </c>
      <c r="F26" s="12">
        <v>7350</v>
      </c>
      <c r="G26" s="12">
        <v>0</v>
      </c>
      <c r="H26" s="12">
        <v>0</v>
      </c>
      <c r="I26" s="14" t="s">
        <v>7</v>
      </c>
    </row>
    <row r="27" spans="1:11" s="8" customFormat="1" ht="81" x14ac:dyDescent="0.25">
      <c r="A27" s="27">
        <v>17</v>
      </c>
      <c r="B27" s="4" t="s">
        <v>31</v>
      </c>
      <c r="C27" s="12">
        <f t="shared" si="4"/>
        <v>156.30000000000001</v>
      </c>
      <c r="D27" s="12">
        <f>D28+D29</f>
        <v>156.30000000000001</v>
      </c>
      <c r="E27" s="34">
        <f>E28+E29</f>
        <v>0</v>
      </c>
      <c r="F27" s="12">
        <f>F28+F29</f>
        <v>0</v>
      </c>
      <c r="G27" s="12">
        <v>0</v>
      </c>
      <c r="H27" s="12">
        <f t="shared" ref="H27" si="11">H28+H29</f>
        <v>0</v>
      </c>
      <c r="I27" s="14" t="s">
        <v>7</v>
      </c>
    </row>
    <row r="28" spans="1:11" s="8" customFormat="1" ht="20.25" x14ac:dyDescent="0.25">
      <c r="A28" s="27">
        <v>18</v>
      </c>
      <c r="B28" s="4" t="s">
        <v>2</v>
      </c>
      <c r="C28" s="12">
        <f t="shared" si="4"/>
        <v>0</v>
      </c>
      <c r="D28" s="12">
        <v>0</v>
      </c>
      <c r="E28" s="34">
        <v>0</v>
      </c>
      <c r="F28" s="12">
        <v>0</v>
      </c>
      <c r="G28" s="12">
        <f t="shared" ref="G28" si="12">G27-G29</f>
        <v>0</v>
      </c>
      <c r="H28" s="12">
        <v>0</v>
      </c>
      <c r="I28" s="14" t="s">
        <v>7</v>
      </c>
    </row>
    <row r="29" spans="1:11" s="8" customFormat="1" ht="20.25" x14ac:dyDescent="0.25">
      <c r="A29" s="27">
        <v>19</v>
      </c>
      <c r="B29" s="4" t="s">
        <v>1</v>
      </c>
      <c r="C29" s="12">
        <f t="shared" si="4"/>
        <v>156.30000000000001</v>
      </c>
      <c r="D29" s="12">
        <v>156.30000000000001</v>
      </c>
      <c r="E29" s="34">
        <v>0</v>
      </c>
      <c r="F29" s="12">
        <v>0</v>
      </c>
      <c r="G29" s="12">
        <v>0</v>
      </c>
      <c r="H29" s="12">
        <v>0</v>
      </c>
      <c r="I29" s="14" t="s">
        <v>7</v>
      </c>
    </row>
    <row r="30" spans="1:11" s="8" customFormat="1" ht="60.75" x14ac:dyDescent="0.25">
      <c r="A30" s="27">
        <v>20</v>
      </c>
      <c r="B30" s="4" t="s">
        <v>25</v>
      </c>
      <c r="C30" s="12">
        <f t="shared" si="4"/>
        <v>45513.17</v>
      </c>
      <c r="D30" s="12">
        <f t="shared" ref="D30:H30" si="13">D31+D32+D33</f>
        <v>2891.8999999999996</v>
      </c>
      <c r="E30" s="34">
        <f t="shared" si="13"/>
        <v>3571.27</v>
      </c>
      <c r="F30" s="12">
        <f t="shared" si="13"/>
        <v>4700</v>
      </c>
      <c r="G30" s="12">
        <f t="shared" si="13"/>
        <v>21650</v>
      </c>
      <c r="H30" s="12">
        <f t="shared" si="13"/>
        <v>12700</v>
      </c>
      <c r="I30" s="27" t="s">
        <v>54</v>
      </c>
    </row>
    <row r="31" spans="1:11" s="8" customFormat="1" ht="20.25" x14ac:dyDescent="0.25">
      <c r="A31" s="27">
        <v>21</v>
      </c>
      <c r="B31" s="19" t="s">
        <v>2</v>
      </c>
      <c r="C31" s="13">
        <f t="shared" si="4"/>
        <v>0</v>
      </c>
      <c r="D31" s="13">
        <f>D35+D39+D43+D47+D51+D55+D59+D63+D67+D71+D75+D79+D83+D87+D91+D95+D99+D103+D107+D111+D115+D119+D123+D127+D131+D135</f>
        <v>0</v>
      </c>
      <c r="E31" s="29">
        <f>E35+E39+E43+E47+E51+E55+E59+E63+E67+E71+E75+E79+E83+E87+E91+E95+E99+E103+E107+E111+E115+E119+E123+E127+E131+E135+E139+E143</f>
        <v>0</v>
      </c>
      <c r="F31" s="13">
        <f t="shared" ref="F31:H31" si="14">F35+F39+F43+F47+F51+F55+F59+F63+F67+F71+F75+F79+F83+F87+F91+F95+F99+F103+F107+F111+F115+F119+F123+F127+F131+F135</f>
        <v>0</v>
      </c>
      <c r="G31" s="13">
        <f t="shared" si="14"/>
        <v>0</v>
      </c>
      <c r="H31" s="13">
        <f t="shared" si="14"/>
        <v>0</v>
      </c>
      <c r="I31" s="14" t="s">
        <v>7</v>
      </c>
      <c r="K31" s="18"/>
    </row>
    <row r="32" spans="1:11" s="8" customFormat="1" ht="20.25" x14ac:dyDescent="0.25">
      <c r="A32" s="27">
        <v>22</v>
      </c>
      <c r="B32" s="19" t="s">
        <v>1</v>
      </c>
      <c r="C32" s="13">
        <f t="shared" si="4"/>
        <v>43718.5</v>
      </c>
      <c r="D32" s="13">
        <f>D36+D40+D44+D48+D52+D56+D60+D64+D68+D72+D76+D80+D84+D88+D92+D96+D100+D104+D108+D112+D116+D120+D124+D128+D132+D136+D140+D144</f>
        <v>2891.8999999999996</v>
      </c>
      <c r="E32" s="29">
        <f>E36+E40+E44+E48+E52+E56+E60+E64+E68+E72+E76+E80+E84+E88+E92+E96+E100+E104+E108+E112+E116+E120+E124+E128+E132+E136+E140+E144</f>
        <v>1776.6000000000001</v>
      </c>
      <c r="F32" s="13">
        <f t="shared" ref="F32:H32" si="15">F36+F40+F44+F48+F52+F56+F60+F64+F68+F72+F76+F80+F84+F88+F92+F96+F100+F104+F108+F112+F116+F120+F124+F128+F132+F136+F140+F144</f>
        <v>4700</v>
      </c>
      <c r="G32" s="13">
        <f t="shared" si="15"/>
        <v>21650</v>
      </c>
      <c r="H32" s="13">
        <f t="shared" si="15"/>
        <v>12700</v>
      </c>
      <c r="I32" s="14" t="s">
        <v>7</v>
      </c>
      <c r="K32" s="18"/>
    </row>
    <row r="33" spans="1:11" s="8" customFormat="1" ht="20.25" x14ac:dyDescent="0.25">
      <c r="A33" s="27">
        <v>23</v>
      </c>
      <c r="B33" s="19" t="s">
        <v>13</v>
      </c>
      <c r="C33" s="13">
        <f t="shared" si="4"/>
        <v>1794.6699999999998</v>
      </c>
      <c r="D33" s="13">
        <f>D37+D41+D45+D49+D53+D57+D61+D65+D69+D73+D77+D81+D85+D89+D93+D97+D101+D105+D109+D113+D117+D121+D125+D129+D133+D137</f>
        <v>0</v>
      </c>
      <c r="E33" s="29">
        <f t="shared" ref="E33:H33" si="16">E37+E41+E45+E49+E53+E57+E61+E65+E69+E73+E77+E81+E85+E89+E93+E97+E101+E105+E109+E113+E117+E121+E125+E129+E133+E137</f>
        <v>1794.6699999999998</v>
      </c>
      <c r="F33" s="13">
        <f t="shared" si="16"/>
        <v>0</v>
      </c>
      <c r="G33" s="13">
        <f t="shared" si="16"/>
        <v>0</v>
      </c>
      <c r="H33" s="13">
        <f t="shared" si="16"/>
        <v>0</v>
      </c>
      <c r="I33" s="14" t="s">
        <v>7</v>
      </c>
      <c r="K33" s="18"/>
    </row>
    <row r="34" spans="1:11" s="8" customFormat="1" ht="102" customHeight="1" x14ac:dyDescent="0.25">
      <c r="A34" s="27">
        <v>24</v>
      </c>
      <c r="B34" s="19" t="s">
        <v>19</v>
      </c>
      <c r="C34" s="13">
        <f t="shared" si="4"/>
        <v>430.4</v>
      </c>
      <c r="D34" s="13">
        <f>SUM(D35:D37)</f>
        <v>0</v>
      </c>
      <c r="E34" s="29">
        <f t="shared" ref="E34:H34" si="17">E35+E36+E37</f>
        <v>430.4</v>
      </c>
      <c r="F34" s="13">
        <f t="shared" si="17"/>
        <v>0</v>
      </c>
      <c r="G34" s="13">
        <f t="shared" si="17"/>
        <v>0</v>
      </c>
      <c r="H34" s="13">
        <f t="shared" si="17"/>
        <v>0</v>
      </c>
      <c r="I34" s="14" t="s">
        <v>7</v>
      </c>
    </row>
    <row r="35" spans="1:11" ht="20.25" x14ac:dyDescent="0.25">
      <c r="A35" s="27">
        <v>25</v>
      </c>
      <c r="B35" s="19" t="s">
        <v>2</v>
      </c>
      <c r="C35" s="13">
        <f t="shared" si="4"/>
        <v>0</v>
      </c>
      <c r="D35" s="13">
        <v>0</v>
      </c>
      <c r="E35" s="29">
        <v>0</v>
      </c>
      <c r="F35" s="13">
        <v>0</v>
      </c>
      <c r="G35" s="13">
        <v>0</v>
      </c>
      <c r="H35" s="13">
        <v>0</v>
      </c>
      <c r="I35" s="14" t="s">
        <v>7</v>
      </c>
    </row>
    <row r="36" spans="1:11" ht="20.25" x14ac:dyDescent="0.25">
      <c r="A36" s="27">
        <v>26</v>
      </c>
      <c r="B36" s="19" t="s">
        <v>1</v>
      </c>
      <c r="C36" s="13">
        <f t="shared" si="4"/>
        <v>214.1</v>
      </c>
      <c r="D36" s="13">
        <v>0</v>
      </c>
      <c r="E36" s="29">
        <v>214.1</v>
      </c>
      <c r="F36" s="13">
        <v>0</v>
      </c>
      <c r="G36" s="13">
        <v>0</v>
      </c>
      <c r="H36" s="13">
        <v>0</v>
      </c>
      <c r="I36" s="14" t="s">
        <v>7</v>
      </c>
      <c r="J36" s="20"/>
    </row>
    <row r="37" spans="1:11" ht="20.25" x14ac:dyDescent="0.25">
      <c r="A37" s="27">
        <v>27</v>
      </c>
      <c r="B37" s="19" t="s">
        <v>13</v>
      </c>
      <c r="C37" s="13">
        <f t="shared" si="4"/>
        <v>216.3</v>
      </c>
      <c r="D37" s="13">
        <v>0</v>
      </c>
      <c r="E37" s="36">
        <v>216.3</v>
      </c>
      <c r="F37" s="13">
        <v>0</v>
      </c>
      <c r="G37" s="13">
        <v>0</v>
      </c>
      <c r="H37" s="13">
        <v>0</v>
      </c>
      <c r="I37" s="14" t="s">
        <v>7</v>
      </c>
      <c r="J37" s="21"/>
    </row>
    <row r="38" spans="1:11" s="8" customFormat="1" ht="101.25" customHeight="1" x14ac:dyDescent="0.25">
      <c r="A38" s="27">
        <v>28</v>
      </c>
      <c r="B38" s="19" t="s">
        <v>20</v>
      </c>
      <c r="C38" s="13">
        <f t="shared" si="4"/>
        <v>306.79999999999995</v>
      </c>
      <c r="D38" s="13">
        <f>SUM(D39:D41)</f>
        <v>0</v>
      </c>
      <c r="E38" s="29">
        <f t="shared" ref="E38:H38" si="18">E39+E40+E41</f>
        <v>306.79999999999995</v>
      </c>
      <c r="F38" s="13">
        <f t="shared" si="18"/>
        <v>0</v>
      </c>
      <c r="G38" s="13">
        <f t="shared" si="18"/>
        <v>0</v>
      </c>
      <c r="H38" s="13">
        <f t="shared" si="18"/>
        <v>0</v>
      </c>
      <c r="I38" s="14" t="s">
        <v>7</v>
      </c>
    </row>
    <row r="39" spans="1:11" ht="20.25" x14ac:dyDescent="0.25">
      <c r="A39" s="27">
        <v>29</v>
      </c>
      <c r="B39" s="19" t="s">
        <v>2</v>
      </c>
      <c r="C39" s="13">
        <f t="shared" si="4"/>
        <v>0</v>
      </c>
      <c r="D39" s="13">
        <v>0</v>
      </c>
      <c r="E39" s="29">
        <v>0</v>
      </c>
      <c r="F39" s="13">
        <v>0</v>
      </c>
      <c r="G39" s="13">
        <v>0</v>
      </c>
      <c r="H39" s="13">
        <v>0</v>
      </c>
      <c r="I39" s="14" t="s">
        <v>7</v>
      </c>
    </row>
    <row r="40" spans="1:11" ht="20.25" x14ac:dyDescent="0.25">
      <c r="A40" s="27">
        <v>30</v>
      </c>
      <c r="B40" s="19" t="s">
        <v>1</v>
      </c>
      <c r="C40" s="13">
        <f t="shared" si="4"/>
        <v>152.6</v>
      </c>
      <c r="D40" s="13">
        <v>0</v>
      </c>
      <c r="E40" s="29">
        <v>152.6</v>
      </c>
      <c r="F40" s="13">
        <v>0</v>
      </c>
      <c r="G40" s="13">
        <v>0</v>
      </c>
      <c r="H40" s="13">
        <v>0</v>
      </c>
      <c r="I40" s="14" t="s">
        <v>7</v>
      </c>
      <c r="J40" s="20"/>
    </row>
    <row r="41" spans="1:11" ht="20.25" x14ac:dyDescent="0.25">
      <c r="A41" s="27">
        <v>31</v>
      </c>
      <c r="B41" s="19" t="s">
        <v>13</v>
      </c>
      <c r="C41" s="13">
        <f t="shared" si="4"/>
        <v>154.19999999999999</v>
      </c>
      <c r="D41" s="13">
        <v>0</v>
      </c>
      <c r="E41" s="36">
        <v>154.19999999999999</v>
      </c>
      <c r="F41" s="13">
        <v>0</v>
      </c>
      <c r="G41" s="13">
        <v>0</v>
      </c>
      <c r="H41" s="13">
        <v>0</v>
      </c>
      <c r="I41" s="14" t="s">
        <v>7</v>
      </c>
      <c r="J41" s="21"/>
    </row>
    <row r="42" spans="1:11" ht="81.75" customHeight="1" x14ac:dyDescent="0.25">
      <c r="A42" s="27">
        <v>32</v>
      </c>
      <c r="B42" s="19" t="s">
        <v>16</v>
      </c>
      <c r="C42" s="13">
        <f t="shared" si="4"/>
        <v>386.8</v>
      </c>
      <c r="D42" s="13">
        <f>SUM(D43:D45)</f>
        <v>0</v>
      </c>
      <c r="E42" s="29">
        <f t="shared" ref="E42:H42" si="19">E43+E44+E45</f>
        <v>386.8</v>
      </c>
      <c r="F42" s="13">
        <f t="shared" si="19"/>
        <v>0</v>
      </c>
      <c r="G42" s="13">
        <f t="shared" si="19"/>
        <v>0</v>
      </c>
      <c r="H42" s="13">
        <f t="shared" si="19"/>
        <v>0</v>
      </c>
      <c r="I42" s="14" t="s">
        <v>7</v>
      </c>
    </row>
    <row r="43" spans="1:11" ht="20.25" x14ac:dyDescent="0.25">
      <c r="A43" s="27">
        <v>33</v>
      </c>
      <c r="B43" s="19" t="s">
        <v>2</v>
      </c>
      <c r="C43" s="13">
        <f t="shared" si="4"/>
        <v>0</v>
      </c>
      <c r="D43" s="13">
        <v>0</v>
      </c>
      <c r="E43" s="29">
        <v>0</v>
      </c>
      <c r="F43" s="13">
        <v>0</v>
      </c>
      <c r="G43" s="13">
        <v>0</v>
      </c>
      <c r="H43" s="13">
        <v>0</v>
      </c>
      <c r="I43" s="14" t="s">
        <v>7</v>
      </c>
    </row>
    <row r="44" spans="1:11" ht="20.25" x14ac:dyDescent="0.25">
      <c r="A44" s="27">
        <v>34</v>
      </c>
      <c r="B44" s="19" t="s">
        <v>1</v>
      </c>
      <c r="C44" s="13">
        <f t="shared" si="4"/>
        <v>192.4</v>
      </c>
      <c r="D44" s="13">
        <v>0</v>
      </c>
      <c r="E44" s="29">
        <v>192.4</v>
      </c>
      <c r="F44" s="13">
        <v>0</v>
      </c>
      <c r="G44" s="13">
        <v>0</v>
      </c>
      <c r="H44" s="13">
        <v>0</v>
      </c>
      <c r="I44" s="14" t="s">
        <v>7</v>
      </c>
      <c r="J44" s="20"/>
    </row>
    <row r="45" spans="1:11" ht="20.25" x14ac:dyDescent="0.25">
      <c r="A45" s="27">
        <v>35</v>
      </c>
      <c r="B45" s="19" t="s">
        <v>13</v>
      </c>
      <c r="C45" s="13">
        <f t="shared" si="4"/>
        <v>194.4</v>
      </c>
      <c r="D45" s="13">
        <v>0</v>
      </c>
      <c r="E45" s="36">
        <v>194.4</v>
      </c>
      <c r="F45" s="13">
        <v>0</v>
      </c>
      <c r="G45" s="13">
        <v>0</v>
      </c>
      <c r="H45" s="13">
        <v>0</v>
      </c>
      <c r="I45" s="14" t="s">
        <v>7</v>
      </c>
      <c r="J45" s="21"/>
    </row>
    <row r="46" spans="1:11" ht="80.25" customHeight="1" x14ac:dyDescent="0.25">
      <c r="A46" s="27">
        <v>36</v>
      </c>
      <c r="B46" s="19" t="s">
        <v>17</v>
      </c>
      <c r="C46" s="13">
        <f t="shared" si="4"/>
        <v>134.86000000000001</v>
      </c>
      <c r="D46" s="13">
        <f>SUM(D47:D49)</f>
        <v>19.5</v>
      </c>
      <c r="E46" s="29">
        <f t="shared" ref="E46:H46" si="20">E47+E48+E49</f>
        <v>115.36</v>
      </c>
      <c r="F46" s="13">
        <f t="shared" si="20"/>
        <v>0</v>
      </c>
      <c r="G46" s="13">
        <f t="shared" si="20"/>
        <v>0</v>
      </c>
      <c r="H46" s="13">
        <f t="shared" si="20"/>
        <v>0</v>
      </c>
      <c r="I46" s="14" t="s">
        <v>7</v>
      </c>
    </row>
    <row r="47" spans="1:11" ht="20.25" x14ac:dyDescent="0.25">
      <c r="A47" s="27">
        <v>37</v>
      </c>
      <c r="B47" s="19" t="s">
        <v>2</v>
      </c>
      <c r="C47" s="13">
        <f t="shared" si="4"/>
        <v>0</v>
      </c>
      <c r="D47" s="13">
        <v>0</v>
      </c>
      <c r="E47" s="29">
        <v>0</v>
      </c>
      <c r="F47" s="13">
        <v>0</v>
      </c>
      <c r="G47" s="13">
        <v>0</v>
      </c>
      <c r="H47" s="13">
        <v>0</v>
      </c>
      <c r="I47" s="14" t="s">
        <v>7</v>
      </c>
    </row>
    <row r="48" spans="1:11" ht="20.25" x14ac:dyDescent="0.25">
      <c r="A48" s="27">
        <v>38</v>
      </c>
      <c r="B48" s="19" t="s">
        <v>1</v>
      </c>
      <c r="C48" s="13">
        <f t="shared" si="4"/>
        <v>76.900000000000006</v>
      </c>
      <c r="D48" s="13">
        <v>19.5</v>
      </c>
      <c r="E48" s="29">
        <v>57.4</v>
      </c>
      <c r="F48" s="13">
        <v>0</v>
      </c>
      <c r="G48" s="13">
        <v>0</v>
      </c>
      <c r="H48" s="13">
        <v>0</v>
      </c>
      <c r="I48" s="14" t="s">
        <v>7</v>
      </c>
      <c r="J48" s="20"/>
    </row>
    <row r="49" spans="1:12" ht="20.25" x14ac:dyDescent="0.25">
      <c r="A49" s="27">
        <v>39</v>
      </c>
      <c r="B49" s="19" t="s">
        <v>13</v>
      </c>
      <c r="C49" s="13">
        <f t="shared" si="4"/>
        <v>57.96</v>
      </c>
      <c r="D49" s="13">
        <v>0</v>
      </c>
      <c r="E49" s="36">
        <v>57.96</v>
      </c>
      <c r="F49" s="13">
        <v>0</v>
      </c>
      <c r="G49" s="13">
        <v>0</v>
      </c>
      <c r="H49" s="13">
        <v>0</v>
      </c>
      <c r="I49" s="14" t="s">
        <v>7</v>
      </c>
      <c r="J49" s="21"/>
    </row>
    <row r="50" spans="1:12" ht="101.25" x14ac:dyDescent="0.25">
      <c r="A50" s="27">
        <v>40</v>
      </c>
      <c r="B50" s="19" t="s">
        <v>21</v>
      </c>
      <c r="C50" s="13">
        <f t="shared" si="4"/>
        <v>682.8</v>
      </c>
      <c r="D50" s="13">
        <f>SUM(D51:D53)</f>
        <v>682.8</v>
      </c>
      <c r="E50" s="29">
        <f t="shared" ref="E50:H50" si="21">E51+E52+E53</f>
        <v>0</v>
      </c>
      <c r="F50" s="13">
        <f t="shared" si="21"/>
        <v>0</v>
      </c>
      <c r="G50" s="13">
        <f t="shared" si="21"/>
        <v>0</v>
      </c>
      <c r="H50" s="13">
        <f t="shared" si="21"/>
        <v>0</v>
      </c>
      <c r="I50" s="14" t="s">
        <v>7</v>
      </c>
    </row>
    <row r="51" spans="1:12" ht="20.25" x14ac:dyDescent="0.25">
      <c r="A51" s="27">
        <v>41</v>
      </c>
      <c r="B51" s="19" t="s">
        <v>2</v>
      </c>
      <c r="C51" s="13">
        <f t="shared" si="4"/>
        <v>0</v>
      </c>
      <c r="D51" s="13">
        <v>0</v>
      </c>
      <c r="E51" s="29">
        <v>0</v>
      </c>
      <c r="F51" s="13">
        <v>0</v>
      </c>
      <c r="G51" s="13">
        <v>0</v>
      </c>
      <c r="H51" s="13">
        <v>0</v>
      </c>
      <c r="I51" s="14" t="s">
        <v>7</v>
      </c>
    </row>
    <row r="52" spans="1:12" ht="20.25" x14ac:dyDescent="0.25">
      <c r="A52" s="27">
        <v>42</v>
      </c>
      <c r="B52" s="19" t="s">
        <v>1</v>
      </c>
      <c r="C52" s="13">
        <f t="shared" si="4"/>
        <v>682.8</v>
      </c>
      <c r="D52" s="13">
        <v>682.8</v>
      </c>
      <c r="E52" s="29">
        <v>0</v>
      </c>
      <c r="F52" s="13">
        <v>0</v>
      </c>
      <c r="G52" s="13">
        <v>0</v>
      </c>
      <c r="H52" s="13">
        <v>0</v>
      </c>
      <c r="I52" s="14" t="s">
        <v>7</v>
      </c>
      <c r="J52" s="20"/>
    </row>
    <row r="53" spans="1:12" ht="20.25" x14ac:dyDescent="0.25">
      <c r="A53" s="27">
        <v>43</v>
      </c>
      <c r="B53" s="19" t="s">
        <v>13</v>
      </c>
      <c r="C53" s="13">
        <f t="shared" si="4"/>
        <v>0</v>
      </c>
      <c r="D53" s="13">
        <v>0</v>
      </c>
      <c r="E53" s="29">
        <v>0</v>
      </c>
      <c r="F53" s="13">
        <v>0</v>
      </c>
      <c r="G53" s="13">
        <v>0</v>
      </c>
      <c r="H53" s="13">
        <v>0</v>
      </c>
      <c r="I53" s="14" t="s">
        <v>7</v>
      </c>
      <c r="J53" s="21"/>
    </row>
    <row r="54" spans="1:12" ht="123.75" customHeight="1" x14ac:dyDescent="0.25">
      <c r="A54" s="27">
        <v>44</v>
      </c>
      <c r="B54" s="19" t="s">
        <v>27</v>
      </c>
      <c r="C54" s="13">
        <f t="shared" si="4"/>
        <v>611.79999999999995</v>
      </c>
      <c r="D54" s="13">
        <f>SUM(D55:D57)</f>
        <v>95</v>
      </c>
      <c r="E54" s="29">
        <f t="shared" ref="E54:H54" si="22">E55+E56+E57</f>
        <v>516.79999999999995</v>
      </c>
      <c r="F54" s="13">
        <f t="shared" si="22"/>
        <v>0</v>
      </c>
      <c r="G54" s="13">
        <f t="shared" si="22"/>
        <v>0</v>
      </c>
      <c r="H54" s="13">
        <f t="shared" si="22"/>
        <v>0</v>
      </c>
      <c r="I54" s="14" t="s">
        <v>7</v>
      </c>
    </row>
    <row r="55" spans="1:12" ht="20.25" x14ac:dyDescent="0.25">
      <c r="A55" s="27">
        <v>45</v>
      </c>
      <c r="B55" s="19" t="s">
        <v>2</v>
      </c>
      <c r="C55" s="13">
        <f t="shared" si="4"/>
        <v>0</v>
      </c>
      <c r="D55" s="13">
        <v>0</v>
      </c>
      <c r="E55" s="29">
        <v>0</v>
      </c>
      <c r="F55" s="13">
        <v>0</v>
      </c>
      <c r="G55" s="13">
        <v>0</v>
      </c>
      <c r="H55" s="13">
        <v>0</v>
      </c>
      <c r="I55" s="14" t="s">
        <v>7</v>
      </c>
    </row>
    <row r="56" spans="1:12" ht="20.25" x14ac:dyDescent="0.25">
      <c r="A56" s="27">
        <v>46</v>
      </c>
      <c r="B56" s="19" t="s">
        <v>1</v>
      </c>
      <c r="C56" s="13">
        <f t="shared" si="4"/>
        <v>352.1</v>
      </c>
      <c r="D56" s="13">
        <v>95</v>
      </c>
      <c r="E56" s="29">
        <v>257.10000000000002</v>
      </c>
      <c r="F56" s="13">
        <v>0</v>
      </c>
      <c r="G56" s="13">
        <v>0</v>
      </c>
      <c r="H56" s="13">
        <v>0</v>
      </c>
      <c r="I56" s="14" t="s">
        <v>7</v>
      </c>
      <c r="J56" s="20"/>
    </row>
    <row r="57" spans="1:12" ht="20.25" x14ac:dyDescent="0.25">
      <c r="A57" s="27">
        <v>47</v>
      </c>
      <c r="B57" s="19" t="s">
        <v>13</v>
      </c>
      <c r="C57" s="13">
        <f t="shared" si="4"/>
        <v>259.7</v>
      </c>
      <c r="D57" s="13">
        <v>0</v>
      </c>
      <c r="E57" s="36">
        <v>259.7</v>
      </c>
      <c r="F57" s="13">
        <v>0</v>
      </c>
      <c r="G57" s="13">
        <v>0</v>
      </c>
      <c r="H57" s="13">
        <v>0</v>
      </c>
      <c r="I57" s="14" t="s">
        <v>7</v>
      </c>
      <c r="J57" s="21"/>
    </row>
    <row r="58" spans="1:12" ht="121.5" x14ac:dyDescent="0.25">
      <c r="A58" s="27">
        <v>48</v>
      </c>
      <c r="B58" s="19" t="s">
        <v>22</v>
      </c>
      <c r="C58" s="13">
        <f t="shared" si="4"/>
        <v>477.12</v>
      </c>
      <c r="D58" s="13">
        <f>SUM(D59:D61)</f>
        <v>95</v>
      </c>
      <c r="E58" s="29">
        <f t="shared" ref="E58:H58" si="23">E59+E60+E61</f>
        <v>382.12</v>
      </c>
      <c r="F58" s="13">
        <f t="shared" si="23"/>
        <v>0</v>
      </c>
      <c r="G58" s="13">
        <f t="shared" si="23"/>
        <v>0</v>
      </c>
      <c r="H58" s="13">
        <f t="shared" si="23"/>
        <v>0</v>
      </c>
      <c r="I58" s="14" t="s">
        <v>7</v>
      </c>
    </row>
    <row r="59" spans="1:12" ht="20.25" x14ac:dyDescent="0.25">
      <c r="A59" s="27">
        <v>49</v>
      </c>
      <c r="B59" s="19" t="s">
        <v>2</v>
      </c>
      <c r="C59" s="13">
        <f t="shared" si="4"/>
        <v>0</v>
      </c>
      <c r="D59" s="13">
        <v>0</v>
      </c>
      <c r="E59" s="29">
        <v>0</v>
      </c>
      <c r="F59" s="13">
        <v>0</v>
      </c>
      <c r="G59" s="13">
        <v>0</v>
      </c>
      <c r="H59" s="13">
        <v>0</v>
      </c>
      <c r="I59" s="14" t="s">
        <v>7</v>
      </c>
    </row>
    <row r="60" spans="1:12" ht="20.25" x14ac:dyDescent="0.25">
      <c r="A60" s="27">
        <v>50</v>
      </c>
      <c r="B60" s="19" t="s">
        <v>1</v>
      </c>
      <c r="C60" s="13">
        <f t="shared" si="4"/>
        <v>285.10000000000002</v>
      </c>
      <c r="D60" s="13">
        <v>95</v>
      </c>
      <c r="E60" s="29">
        <v>190.1</v>
      </c>
      <c r="F60" s="13">
        <v>0</v>
      </c>
      <c r="G60" s="13">
        <v>0</v>
      </c>
      <c r="H60" s="13">
        <v>0</v>
      </c>
      <c r="I60" s="14" t="s">
        <v>7</v>
      </c>
      <c r="J60" s="20"/>
    </row>
    <row r="61" spans="1:12" ht="20.25" x14ac:dyDescent="0.25">
      <c r="A61" s="27">
        <v>51</v>
      </c>
      <c r="B61" s="19" t="s">
        <v>13</v>
      </c>
      <c r="C61" s="13">
        <f t="shared" si="4"/>
        <v>192.02</v>
      </c>
      <c r="D61" s="13">
        <v>0</v>
      </c>
      <c r="E61" s="36">
        <v>192.02</v>
      </c>
      <c r="F61" s="13">
        <v>0</v>
      </c>
      <c r="G61" s="13">
        <v>0</v>
      </c>
      <c r="H61" s="13">
        <v>0</v>
      </c>
      <c r="I61" s="14" t="s">
        <v>7</v>
      </c>
      <c r="J61" s="21"/>
    </row>
    <row r="62" spans="1:12" ht="101.25" x14ac:dyDescent="0.25">
      <c r="A62" s="27">
        <v>52</v>
      </c>
      <c r="B62" s="19" t="s">
        <v>18</v>
      </c>
      <c r="C62" s="13">
        <f t="shared" si="4"/>
        <v>641.75</v>
      </c>
      <c r="D62" s="13">
        <f>SUM(D63:D65)</f>
        <v>95</v>
      </c>
      <c r="E62" s="29">
        <f t="shared" ref="E62:H62" si="24">E63+E64+E65</f>
        <v>546.75</v>
      </c>
      <c r="F62" s="13">
        <f t="shared" si="24"/>
        <v>0</v>
      </c>
      <c r="G62" s="13">
        <f t="shared" si="24"/>
        <v>0</v>
      </c>
      <c r="H62" s="13">
        <f t="shared" si="24"/>
        <v>0</v>
      </c>
      <c r="I62" s="14" t="s">
        <v>7</v>
      </c>
      <c r="K62" s="17"/>
    </row>
    <row r="63" spans="1:12" ht="20.25" x14ac:dyDescent="0.25">
      <c r="A63" s="27">
        <v>53</v>
      </c>
      <c r="B63" s="19" t="s">
        <v>2</v>
      </c>
      <c r="C63" s="13">
        <f t="shared" si="4"/>
        <v>0</v>
      </c>
      <c r="D63" s="13">
        <v>0</v>
      </c>
      <c r="E63" s="29">
        <v>0</v>
      </c>
      <c r="F63" s="13">
        <v>0</v>
      </c>
      <c r="G63" s="13">
        <v>0</v>
      </c>
      <c r="H63" s="13">
        <v>0</v>
      </c>
      <c r="I63" s="14" t="s">
        <v>7</v>
      </c>
    </row>
    <row r="64" spans="1:12" ht="20.25" x14ac:dyDescent="0.25">
      <c r="A64" s="27">
        <v>54</v>
      </c>
      <c r="B64" s="19" t="s">
        <v>1</v>
      </c>
      <c r="C64" s="13">
        <f t="shared" si="4"/>
        <v>367</v>
      </c>
      <c r="D64" s="13">
        <v>95</v>
      </c>
      <c r="E64" s="29">
        <v>272</v>
      </c>
      <c r="F64" s="13">
        <v>0</v>
      </c>
      <c r="G64" s="13">
        <v>0</v>
      </c>
      <c r="H64" s="13">
        <v>0</v>
      </c>
      <c r="I64" s="14" t="s">
        <v>7</v>
      </c>
      <c r="J64" s="20"/>
      <c r="L64" s="17"/>
    </row>
    <row r="65" spans="1:10" ht="20.25" x14ac:dyDescent="0.25">
      <c r="A65" s="27">
        <v>55</v>
      </c>
      <c r="B65" s="19" t="s">
        <v>13</v>
      </c>
      <c r="C65" s="13">
        <f t="shared" si="4"/>
        <v>274.75</v>
      </c>
      <c r="D65" s="13">
        <v>0</v>
      </c>
      <c r="E65" s="36">
        <v>274.75</v>
      </c>
      <c r="F65" s="13">
        <v>0</v>
      </c>
      <c r="G65" s="13">
        <v>0</v>
      </c>
      <c r="H65" s="13">
        <v>0</v>
      </c>
      <c r="I65" s="14"/>
      <c r="J65" s="21"/>
    </row>
    <row r="66" spans="1:10" ht="102" customHeight="1" x14ac:dyDescent="0.25">
      <c r="A66" s="27">
        <v>56</v>
      </c>
      <c r="B66" s="19" t="s">
        <v>23</v>
      </c>
      <c r="C66" s="13">
        <f t="shared" si="4"/>
        <v>275.20000000000005</v>
      </c>
      <c r="D66" s="13">
        <f>SUM(D67:D69)</f>
        <v>0</v>
      </c>
      <c r="E66" s="29">
        <f>E67+E68+E69</f>
        <v>275.20000000000005</v>
      </c>
      <c r="F66" s="13">
        <f t="shared" ref="F66:H66" si="25">F67+F68+F69</f>
        <v>0</v>
      </c>
      <c r="G66" s="13">
        <f t="shared" si="25"/>
        <v>0</v>
      </c>
      <c r="H66" s="13">
        <f t="shared" si="25"/>
        <v>0</v>
      </c>
      <c r="I66" s="14" t="s">
        <v>7</v>
      </c>
    </row>
    <row r="67" spans="1:10" ht="20.25" x14ac:dyDescent="0.25">
      <c r="A67" s="27">
        <v>57</v>
      </c>
      <c r="B67" s="19" t="s">
        <v>2</v>
      </c>
      <c r="C67" s="13">
        <f t="shared" si="4"/>
        <v>0</v>
      </c>
      <c r="D67" s="13">
        <v>0</v>
      </c>
      <c r="E67" s="29">
        <v>0</v>
      </c>
      <c r="F67" s="13">
        <v>0</v>
      </c>
      <c r="G67" s="13">
        <v>0</v>
      </c>
      <c r="H67" s="13">
        <v>0</v>
      </c>
      <c r="I67" s="14" t="s">
        <v>7</v>
      </c>
    </row>
    <row r="68" spans="1:10" ht="20.25" x14ac:dyDescent="0.25">
      <c r="A68" s="27">
        <v>58</v>
      </c>
      <c r="B68" s="19" t="s">
        <v>1</v>
      </c>
      <c r="C68" s="13">
        <f t="shared" si="4"/>
        <v>136.9</v>
      </c>
      <c r="D68" s="13">
        <v>0</v>
      </c>
      <c r="E68" s="29">
        <v>136.9</v>
      </c>
      <c r="F68" s="13">
        <v>0</v>
      </c>
      <c r="G68" s="13">
        <v>0</v>
      </c>
      <c r="H68" s="13">
        <v>0</v>
      </c>
      <c r="I68" s="14" t="s">
        <v>7</v>
      </c>
      <c r="J68" s="20"/>
    </row>
    <row r="69" spans="1:10" ht="20.25" x14ac:dyDescent="0.25">
      <c r="A69" s="27">
        <v>59</v>
      </c>
      <c r="B69" s="19" t="s">
        <v>13</v>
      </c>
      <c r="C69" s="13">
        <f t="shared" si="4"/>
        <v>138.30000000000001</v>
      </c>
      <c r="D69" s="13">
        <v>0</v>
      </c>
      <c r="E69" s="36">
        <v>138.30000000000001</v>
      </c>
      <c r="F69" s="13">
        <v>0</v>
      </c>
      <c r="G69" s="13">
        <v>0</v>
      </c>
      <c r="H69" s="13">
        <v>0</v>
      </c>
      <c r="I69" s="14"/>
      <c r="J69" s="21"/>
    </row>
    <row r="70" spans="1:10" ht="105" customHeight="1" x14ac:dyDescent="0.25">
      <c r="A70" s="27">
        <v>60</v>
      </c>
      <c r="B70" s="19" t="s">
        <v>26</v>
      </c>
      <c r="C70" s="13">
        <f t="shared" si="4"/>
        <v>611.04</v>
      </c>
      <c r="D70" s="13">
        <f>SUM(D71:D73)</f>
        <v>0</v>
      </c>
      <c r="E70" s="29">
        <f t="shared" ref="E70:H70" si="26">E71+E72+E73</f>
        <v>611.04</v>
      </c>
      <c r="F70" s="13">
        <f t="shared" si="26"/>
        <v>0</v>
      </c>
      <c r="G70" s="13">
        <f t="shared" si="26"/>
        <v>0</v>
      </c>
      <c r="H70" s="13">
        <f t="shared" si="26"/>
        <v>0</v>
      </c>
      <c r="I70" s="14" t="s">
        <v>7</v>
      </c>
    </row>
    <row r="71" spans="1:10" ht="20.25" x14ac:dyDescent="0.25">
      <c r="A71" s="27">
        <v>61</v>
      </c>
      <c r="B71" s="19" t="s">
        <v>2</v>
      </c>
      <c r="C71" s="13">
        <f t="shared" si="4"/>
        <v>0</v>
      </c>
      <c r="D71" s="13">
        <v>0</v>
      </c>
      <c r="E71" s="29">
        <v>0</v>
      </c>
      <c r="F71" s="13">
        <v>0</v>
      </c>
      <c r="G71" s="13">
        <v>0</v>
      </c>
      <c r="H71" s="13">
        <v>0</v>
      </c>
      <c r="I71" s="14" t="s">
        <v>7</v>
      </c>
    </row>
    <row r="72" spans="1:10" ht="20.25" x14ac:dyDescent="0.25">
      <c r="A72" s="27">
        <v>62</v>
      </c>
      <c r="B72" s="19" t="s">
        <v>1</v>
      </c>
      <c r="C72" s="13">
        <f t="shared" si="4"/>
        <v>304</v>
      </c>
      <c r="D72" s="13">
        <v>0</v>
      </c>
      <c r="E72" s="29">
        <v>304</v>
      </c>
      <c r="F72" s="13">
        <v>0</v>
      </c>
      <c r="G72" s="13">
        <v>0</v>
      </c>
      <c r="H72" s="13">
        <v>0</v>
      </c>
      <c r="I72" s="14" t="s">
        <v>7</v>
      </c>
      <c r="J72" s="20"/>
    </row>
    <row r="73" spans="1:10" ht="20.25" x14ac:dyDescent="0.25">
      <c r="A73" s="27">
        <v>63</v>
      </c>
      <c r="B73" s="19" t="s">
        <v>13</v>
      </c>
      <c r="C73" s="13">
        <f t="shared" si="4"/>
        <v>307.04000000000002</v>
      </c>
      <c r="D73" s="13">
        <v>0</v>
      </c>
      <c r="E73" s="36">
        <v>307.04000000000002</v>
      </c>
      <c r="F73" s="13">
        <v>0</v>
      </c>
      <c r="G73" s="13">
        <v>0</v>
      </c>
      <c r="H73" s="13">
        <v>0</v>
      </c>
      <c r="I73" s="14"/>
      <c r="J73" s="21"/>
    </row>
    <row r="74" spans="1:10" ht="105" customHeight="1" x14ac:dyDescent="0.25">
      <c r="A74" s="27">
        <v>64</v>
      </c>
      <c r="B74" s="19" t="s">
        <v>34</v>
      </c>
      <c r="C74" s="13">
        <f t="shared" si="4"/>
        <v>4700</v>
      </c>
      <c r="D74" s="13">
        <f>SUM(D75:D77)</f>
        <v>0</v>
      </c>
      <c r="E74" s="29">
        <f t="shared" ref="E74:H74" si="27">E75+E76+E77</f>
        <v>0</v>
      </c>
      <c r="F74" s="13">
        <f t="shared" si="27"/>
        <v>4700</v>
      </c>
      <c r="G74" s="13">
        <f t="shared" si="27"/>
        <v>0</v>
      </c>
      <c r="H74" s="13">
        <f t="shared" si="27"/>
        <v>0</v>
      </c>
      <c r="I74" s="14" t="s">
        <v>7</v>
      </c>
    </row>
    <row r="75" spans="1:10" ht="20.25" x14ac:dyDescent="0.25">
      <c r="A75" s="27">
        <v>65</v>
      </c>
      <c r="B75" s="19" t="s">
        <v>2</v>
      </c>
      <c r="C75" s="13">
        <f t="shared" si="4"/>
        <v>0</v>
      </c>
      <c r="D75" s="13">
        <v>0</v>
      </c>
      <c r="E75" s="29">
        <v>0</v>
      </c>
      <c r="F75" s="13">
        <v>0</v>
      </c>
      <c r="G75" s="13">
        <v>0</v>
      </c>
      <c r="H75" s="13">
        <v>0</v>
      </c>
      <c r="I75" s="14" t="s">
        <v>7</v>
      </c>
    </row>
    <row r="76" spans="1:10" ht="20.25" x14ac:dyDescent="0.25">
      <c r="A76" s="27">
        <v>66</v>
      </c>
      <c r="B76" s="19" t="s">
        <v>1</v>
      </c>
      <c r="C76" s="13">
        <f t="shared" si="4"/>
        <v>4700</v>
      </c>
      <c r="D76" s="13">
        <v>0</v>
      </c>
      <c r="E76" s="29">
        <v>0</v>
      </c>
      <c r="F76" s="13">
        <v>4700</v>
      </c>
      <c r="G76" s="13">
        <v>0</v>
      </c>
      <c r="H76" s="13">
        <v>0</v>
      </c>
      <c r="I76" s="14" t="s">
        <v>7</v>
      </c>
    </row>
    <row r="77" spans="1:10" ht="20.25" x14ac:dyDescent="0.25">
      <c r="A77" s="27">
        <v>67</v>
      </c>
      <c r="B77" s="19" t="s">
        <v>13</v>
      </c>
      <c r="C77" s="13">
        <f t="shared" si="4"/>
        <v>0</v>
      </c>
      <c r="D77" s="13">
        <v>0</v>
      </c>
      <c r="E77" s="29">
        <v>0</v>
      </c>
      <c r="F77" s="13">
        <v>0</v>
      </c>
      <c r="G77" s="13">
        <v>0</v>
      </c>
      <c r="H77" s="13">
        <v>0</v>
      </c>
      <c r="I77" s="14"/>
    </row>
    <row r="78" spans="1:10" ht="102" customHeight="1" x14ac:dyDescent="0.25">
      <c r="A78" s="27">
        <v>68</v>
      </c>
      <c r="B78" s="19" t="s">
        <v>28</v>
      </c>
      <c r="C78" s="13">
        <f t="shared" si="4"/>
        <v>4700</v>
      </c>
      <c r="D78" s="13">
        <f>SUM(D79:D81)</f>
        <v>0</v>
      </c>
      <c r="E78" s="29">
        <f t="shared" ref="E78:H78" si="28">E79+E80+E81</f>
        <v>0</v>
      </c>
      <c r="F78" s="13">
        <f t="shared" si="28"/>
        <v>0</v>
      </c>
      <c r="G78" s="13">
        <f t="shared" si="28"/>
        <v>4700</v>
      </c>
      <c r="H78" s="13">
        <f t="shared" si="28"/>
        <v>0</v>
      </c>
      <c r="I78" s="14" t="s">
        <v>7</v>
      </c>
    </row>
    <row r="79" spans="1:10" ht="20.25" x14ac:dyDescent="0.25">
      <c r="A79" s="27">
        <v>69</v>
      </c>
      <c r="B79" s="19" t="s">
        <v>2</v>
      </c>
      <c r="C79" s="13">
        <f t="shared" si="4"/>
        <v>0</v>
      </c>
      <c r="D79" s="13">
        <v>0</v>
      </c>
      <c r="E79" s="29">
        <v>0</v>
      </c>
      <c r="F79" s="13">
        <v>0</v>
      </c>
      <c r="G79" s="13">
        <v>0</v>
      </c>
      <c r="H79" s="13">
        <v>0</v>
      </c>
      <c r="I79" s="14" t="s">
        <v>7</v>
      </c>
    </row>
    <row r="80" spans="1:10" ht="20.25" x14ac:dyDescent="0.25">
      <c r="A80" s="27">
        <v>70</v>
      </c>
      <c r="B80" s="19" t="s">
        <v>1</v>
      </c>
      <c r="C80" s="13">
        <f t="shared" si="4"/>
        <v>4700</v>
      </c>
      <c r="D80" s="13">
        <v>0</v>
      </c>
      <c r="E80" s="29">
        <v>0</v>
      </c>
      <c r="F80" s="13">
        <v>0</v>
      </c>
      <c r="G80" s="13">
        <v>4700</v>
      </c>
      <c r="H80" s="13">
        <v>0</v>
      </c>
      <c r="I80" s="14" t="s">
        <v>7</v>
      </c>
    </row>
    <row r="81" spans="1:9" ht="20.25" x14ac:dyDescent="0.25">
      <c r="A81" s="27">
        <v>71</v>
      </c>
      <c r="B81" s="19" t="s">
        <v>13</v>
      </c>
      <c r="C81" s="13">
        <f t="shared" si="4"/>
        <v>0</v>
      </c>
      <c r="D81" s="13">
        <v>0</v>
      </c>
      <c r="E81" s="29">
        <v>0</v>
      </c>
      <c r="F81" s="13">
        <v>0</v>
      </c>
      <c r="G81" s="13">
        <v>0</v>
      </c>
      <c r="H81" s="13">
        <v>0</v>
      </c>
      <c r="I81" s="14"/>
    </row>
    <row r="82" spans="1:9" ht="101.25" customHeight="1" x14ac:dyDescent="0.25">
      <c r="A82" s="27">
        <v>72</v>
      </c>
      <c r="B82" s="19" t="s">
        <v>24</v>
      </c>
      <c r="C82" s="13">
        <f t="shared" si="4"/>
        <v>1500</v>
      </c>
      <c r="D82" s="13">
        <f>SUM(D83:D85)</f>
        <v>0</v>
      </c>
      <c r="E82" s="29">
        <f t="shared" ref="E82:H82" si="29">E83+E84+E85</f>
        <v>0</v>
      </c>
      <c r="F82" s="13">
        <f t="shared" si="29"/>
        <v>0</v>
      </c>
      <c r="G82" s="13">
        <f t="shared" si="29"/>
        <v>1500</v>
      </c>
      <c r="H82" s="13">
        <f t="shared" si="29"/>
        <v>0</v>
      </c>
      <c r="I82" s="14" t="s">
        <v>7</v>
      </c>
    </row>
    <row r="83" spans="1:9" ht="20.25" x14ac:dyDescent="0.25">
      <c r="A83" s="27">
        <v>73</v>
      </c>
      <c r="B83" s="19" t="s">
        <v>2</v>
      </c>
      <c r="C83" s="13">
        <f t="shared" si="4"/>
        <v>0</v>
      </c>
      <c r="D83" s="13">
        <v>0</v>
      </c>
      <c r="E83" s="29">
        <v>0</v>
      </c>
      <c r="F83" s="13">
        <v>0</v>
      </c>
      <c r="G83" s="13">
        <v>0</v>
      </c>
      <c r="H83" s="13">
        <v>0</v>
      </c>
      <c r="I83" s="14" t="s">
        <v>7</v>
      </c>
    </row>
    <row r="84" spans="1:9" ht="20.25" x14ac:dyDescent="0.25">
      <c r="A84" s="27">
        <v>74</v>
      </c>
      <c r="B84" s="19" t="s">
        <v>1</v>
      </c>
      <c r="C84" s="13">
        <f t="shared" si="4"/>
        <v>1500</v>
      </c>
      <c r="D84" s="13">
        <v>0</v>
      </c>
      <c r="E84" s="29">
        <v>0</v>
      </c>
      <c r="F84" s="13">
        <v>0</v>
      </c>
      <c r="G84" s="13">
        <v>1500</v>
      </c>
      <c r="H84" s="13">
        <v>0</v>
      </c>
      <c r="I84" s="14" t="s">
        <v>7</v>
      </c>
    </row>
    <row r="85" spans="1:9" ht="20.25" x14ac:dyDescent="0.25">
      <c r="A85" s="27">
        <v>75</v>
      </c>
      <c r="B85" s="19" t="s">
        <v>13</v>
      </c>
      <c r="C85" s="13">
        <f t="shared" si="4"/>
        <v>0</v>
      </c>
      <c r="D85" s="13">
        <v>0</v>
      </c>
      <c r="E85" s="29">
        <v>0</v>
      </c>
      <c r="F85" s="13">
        <v>0</v>
      </c>
      <c r="G85" s="13">
        <v>0</v>
      </c>
      <c r="H85" s="13">
        <v>0</v>
      </c>
      <c r="I85" s="14"/>
    </row>
    <row r="86" spans="1:9" ht="101.25" customHeight="1" x14ac:dyDescent="0.25">
      <c r="A86" s="27">
        <v>76</v>
      </c>
      <c r="B86" s="19" t="s">
        <v>36</v>
      </c>
      <c r="C86" s="13">
        <f t="shared" ref="C86:C149" si="30">D86+E86+F86+G86+H86</f>
        <v>1500</v>
      </c>
      <c r="D86" s="13">
        <f>SUM(D87:D89)</f>
        <v>0</v>
      </c>
      <c r="E86" s="29">
        <f t="shared" ref="E86:H86" si="31">E87+E88+E89</f>
        <v>0</v>
      </c>
      <c r="F86" s="13">
        <f t="shared" si="31"/>
        <v>0</v>
      </c>
      <c r="G86" s="13">
        <f t="shared" si="31"/>
        <v>1500</v>
      </c>
      <c r="H86" s="13">
        <f t="shared" si="31"/>
        <v>0</v>
      </c>
      <c r="I86" s="14" t="s">
        <v>7</v>
      </c>
    </row>
    <row r="87" spans="1:9" ht="20.25" x14ac:dyDescent="0.25">
      <c r="A87" s="27">
        <v>77</v>
      </c>
      <c r="B87" s="19" t="s">
        <v>2</v>
      </c>
      <c r="C87" s="13">
        <f t="shared" si="30"/>
        <v>0</v>
      </c>
      <c r="D87" s="13">
        <v>0</v>
      </c>
      <c r="E87" s="29">
        <v>0</v>
      </c>
      <c r="F87" s="13">
        <v>0</v>
      </c>
      <c r="G87" s="13">
        <v>0</v>
      </c>
      <c r="H87" s="13">
        <v>0</v>
      </c>
      <c r="I87" s="14" t="s">
        <v>7</v>
      </c>
    </row>
    <row r="88" spans="1:9" ht="20.25" x14ac:dyDescent="0.25">
      <c r="A88" s="27">
        <v>78</v>
      </c>
      <c r="B88" s="19" t="s">
        <v>1</v>
      </c>
      <c r="C88" s="13">
        <f t="shared" si="30"/>
        <v>1500</v>
      </c>
      <c r="D88" s="13">
        <v>0</v>
      </c>
      <c r="E88" s="29">
        <v>0</v>
      </c>
      <c r="F88" s="13">
        <v>0</v>
      </c>
      <c r="G88" s="13">
        <v>1500</v>
      </c>
      <c r="H88" s="13">
        <v>0</v>
      </c>
      <c r="I88" s="14" t="s">
        <v>7</v>
      </c>
    </row>
    <row r="89" spans="1:9" ht="20.25" x14ac:dyDescent="0.25">
      <c r="A89" s="27">
        <v>79</v>
      </c>
      <c r="B89" s="19" t="s">
        <v>13</v>
      </c>
      <c r="C89" s="13">
        <f t="shared" si="30"/>
        <v>0</v>
      </c>
      <c r="D89" s="13">
        <v>0</v>
      </c>
      <c r="E89" s="29">
        <v>0</v>
      </c>
      <c r="F89" s="13">
        <v>0</v>
      </c>
      <c r="G89" s="13">
        <v>0</v>
      </c>
      <c r="H89" s="13">
        <v>0</v>
      </c>
      <c r="I89" s="14"/>
    </row>
    <row r="90" spans="1:9" ht="102" customHeight="1" x14ac:dyDescent="0.25">
      <c r="A90" s="27">
        <v>80</v>
      </c>
      <c r="B90" s="19" t="s">
        <v>37</v>
      </c>
      <c r="C90" s="13">
        <f t="shared" si="30"/>
        <v>2550</v>
      </c>
      <c r="D90" s="13">
        <f>SUM(D91:D93)</f>
        <v>0</v>
      </c>
      <c r="E90" s="29">
        <f t="shared" ref="E90:H90" si="32">E91+E92+E93</f>
        <v>0</v>
      </c>
      <c r="F90" s="13">
        <f t="shared" si="32"/>
        <v>0</v>
      </c>
      <c r="G90" s="13">
        <f t="shared" si="32"/>
        <v>2550</v>
      </c>
      <c r="H90" s="13">
        <f t="shared" si="32"/>
        <v>0</v>
      </c>
      <c r="I90" s="14" t="s">
        <v>7</v>
      </c>
    </row>
    <row r="91" spans="1:9" ht="20.25" x14ac:dyDescent="0.25">
      <c r="A91" s="27">
        <v>81</v>
      </c>
      <c r="B91" s="19" t="s">
        <v>2</v>
      </c>
      <c r="C91" s="13">
        <f t="shared" si="30"/>
        <v>0</v>
      </c>
      <c r="D91" s="13">
        <v>0</v>
      </c>
      <c r="E91" s="29">
        <v>0</v>
      </c>
      <c r="F91" s="13">
        <v>0</v>
      </c>
      <c r="G91" s="13"/>
      <c r="H91" s="13">
        <v>0</v>
      </c>
      <c r="I91" s="14" t="s">
        <v>7</v>
      </c>
    </row>
    <row r="92" spans="1:9" ht="20.25" x14ac:dyDescent="0.25">
      <c r="A92" s="27">
        <v>82</v>
      </c>
      <c r="B92" s="19" t="s">
        <v>1</v>
      </c>
      <c r="C92" s="13">
        <f t="shared" si="30"/>
        <v>2550</v>
      </c>
      <c r="D92" s="13">
        <v>0</v>
      </c>
      <c r="E92" s="29">
        <v>0</v>
      </c>
      <c r="F92" s="13">
        <v>0</v>
      </c>
      <c r="G92" s="13">
        <v>2550</v>
      </c>
      <c r="H92" s="13">
        <v>0</v>
      </c>
      <c r="I92" s="14" t="s">
        <v>7</v>
      </c>
    </row>
    <row r="93" spans="1:9" ht="20.25" x14ac:dyDescent="0.25">
      <c r="A93" s="27">
        <v>83</v>
      </c>
      <c r="B93" s="19" t="s">
        <v>13</v>
      </c>
      <c r="C93" s="13">
        <f t="shared" si="30"/>
        <v>0</v>
      </c>
      <c r="D93" s="13">
        <v>0</v>
      </c>
      <c r="E93" s="29">
        <v>0</v>
      </c>
      <c r="F93" s="13">
        <v>0</v>
      </c>
      <c r="G93" s="13">
        <v>0</v>
      </c>
      <c r="H93" s="13">
        <v>0</v>
      </c>
      <c r="I93" s="14"/>
    </row>
    <row r="94" spans="1:9" ht="103.5" customHeight="1" x14ac:dyDescent="0.25">
      <c r="A94" s="27">
        <v>84</v>
      </c>
      <c r="B94" s="19" t="s">
        <v>38</v>
      </c>
      <c r="C94" s="13">
        <f t="shared" si="30"/>
        <v>2400</v>
      </c>
      <c r="D94" s="13">
        <f>SUM(D95:D97)</f>
        <v>0</v>
      </c>
      <c r="E94" s="29">
        <f t="shared" ref="E94:H94" si="33">E95+E96+E97</f>
        <v>0</v>
      </c>
      <c r="F94" s="13">
        <f t="shared" si="33"/>
        <v>0</v>
      </c>
      <c r="G94" s="13">
        <f t="shared" si="33"/>
        <v>2400</v>
      </c>
      <c r="H94" s="13">
        <f t="shared" si="33"/>
        <v>0</v>
      </c>
      <c r="I94" s="14" t="s">
        <v>7</v>
      </c>
    </row>
    <row r="95" spans="1:9" ht="20.25" x14ac:dyDescent="0.25">
      <c r="A95" s="27">
        <v>85</v>
      </c>
      <c r="B95" s="19" t="s">
        <v>2</v>
      </c>
      <c r="C95" s="13">
        <f t="shared" si="30"/>
        <v>0</v>
      </c>
      <c r="D95" s="13">
        <v>0</v>
      </c>
      <c r="E95" s="29">
        <v>0</v>
      </c>
      <c r="F95" s="13">
        <v>0</v>
      </c>
      <c r="G95" s="13">
        <v>0</v>
      </c>
      <c r="H95" s="13">
        <v>0</v>
      </c>
      <c r="I95" s="14" t="s">
        <v>7</v>
      </c>
    </row>
    <row r="96" spans="1:9" ht="20.25" x14ac:dyDescent="0.25">
      <c r="A96" s="27">
        <v>86</v>
      </c>
      <c r="B96" s="19" t="s">
        <v>1</v>
      </c>
      <c r="C96" s="13">
        <f t="shared" si="30"/>
        <v>2400</v>
      </c>
      <c r="D96" s="13">
        <v>0</v>
      </c>
      <c r="E96" s="29">
        <v>0</v>
      </c>
      <c r="F96" s="13">
        <v>0</v>
      </c>
      <c r="G96" s="13">
        <v>2400</v>
      </c>
      <c r="H96" s="13">
        <v>0</v>
      </c>
      <c r="I96" s="14" t="s">
        <v>7</v>
      </c>
    </row>
    <row r="97" spans="1:9" ht="20.25" x14ac:dyDescent="0.25">
      <c r="A97" s="27">
        <v>87</v>
      </c>
      <c r="B97" s="19" t="s">
        <v>13</v>
      </c>
      <c r="C97" s="13">
        <f t="shared" si="30"/>
        <v>0</v>
      </c>
      <c r="D97" s="13">
        <v>0</v>
      </c>
      <c r="E97" s="29">
        <v>0</v>
      </c>
      <c r="F97" s="13">
        <v>0</v>
      </c>
      <c r="G97" s="13">
        <v>0</v>
      </c>
      <c r="H97" s="13">
        <v>0</v>
      </c>
      <c r="I97" s="14"/>
    </row>
    <row r="98" spans="1:9" ht="103.5" customHeight="1" x14ac:dyDescent="0.25">
      <c r="A98" s="27">
        <v>88</v>
      </c>
      <c r="B98" s="19" t="s">
        <v>39</v>
      </c>
      <c r="C98" s="13">
        <f t="shared" si="30"/>
        <v>1500</v>
      </c>
      <c r="D98" s="13">
        <f>SUM(D99:D101)</f>
        <v>0</v>
      </c>
      <c r="E98" s="29">
        <f t="shared" ref="E98:H98" si="34">E99+E100+E101</f>
        <v>0</v>
      </c>
      <c r="F98" s="13">
        <f t="shared" si="34"/>
        <v>0</v>
      </c>
      <c r="G98" s="13">
        <f t="shared" si="34"/>
        <v>1500</v>
      </c>
      <c r="H98" s="13">
        <f t="shared" si="34"/>
        <v>0</v>
      </c>
      <c r="I98" s="14" t="s">
        <v>7</v>
      </c>
    </row>
    <row r="99" spans="1:9" ht="20.25" x14ac:dyDescent="0.25">
      <c r="A99" s="27">
        <v>89</v>
      </c>
      <c r="B99" s="19" t="s">
        <v>2</v>
      </c>
      <c r="C99" s="13">
        <f t="shared" si="30"/>
        <v>0</v>
      </c>
      <c r="D99" s="13">
        <v>0</v>
      </c>
      <c r="E99" s="29">
        <v>0</v>
      </c>
      <c r="F99" s="13">
        <v>0</v>
      </c>
      <c r="G99" s="13">
        <v>0</v>
      </c>
      <c r="H99" s="13">
        <v>0</v>
      </c>
      <c r="I99" s="14" t="s">
        <v>7</v>
      </c>
    </row>
    <row r="100" spans="1:9" ht="20.25" x14ac:dyDescent="0.25">
      <c r="A100" s="27">
        <v>90</v>
      </c>
      <c r="B100" s="19" t="s">
        <v>1</v>
      </c>
      <c r="C100" s="13">
        <f t="shared" si="30"/>
        <v>1500</v>
      </c>
      <c r="D100" s="13">
        <v>0</v>
      </c>
      <c r="E100" s="29">
        <v>0</v>
      </c>
      <c r="F100" s="13">
        <v>0</v>
      </c>
      <c r="G100" s="13">
        <v>1500</v>
      </c>
      <c r="H100" s="13">
        <v>0</v>
      </c>
      <c r="I100" s="14" t="s">
        <v>7</v>
      </c>
    </row>
    <row r="101" spans="1:9" ht="20.25" x14ac:dyDescent="0.25">
      <c r="A101" s="27">
        <v>91</v>
      </c>
      <c r="B101" s="19" t="s">
        <v>13</v>
      </c>
      <c r="C101" s="13">
        <f t="shared" si="30"/>
        <v>0</v>
      </c>
      <c r="D101" s="13">
        <v>0</v>
      </c>
      <c r="E101" s="29">
        <v>0</v>
      </c>
      <c r="F101" s="13">
        <v>0</v>
      </c>
      <c r="G101" s="13">
        <v>0</v>
      </c>
      <c r="H101" s="13">
        <v>0</v>
      </c>
      <c r="I101" s="14"/>
    </row>
    <row r="102" spans="1:9" ht="101.25" customHeight="1" x14ac:dyDescent="0.25">
      <c r="A102" s="27">
        <v>92</v>
      </c>
      <c r="B102" s="19" t="s">
        <v>40</v>
      </c>
      <c r="C102" s="13">
        <f t="shared" si="30"/>
        <v>4500</v>
      </c>
      <c r="D102" s="13">
        <f>SUM(D103:D105)</f>
        <v>0</v>
      </c>
      <c r="E102" s="29">
        <f t="shared" ref="E102:H102" si="35">E103+E104+E105</f>
        <v>0</v>
      </c>
      <c r="F102" s="13">
        <f t="shared" si="35"/>
        <v>0</v>
      </c>
      <c r="G102" s="13">
        <f t="shared" si="35"/>
        <v>0</v>
      </c>
      <c r="H102" s="13">
        <f t="shared" si="35"/>
        <v>4500</v>
      </c>
      <c r="I102" s="14" t="s">
        <v>7</v>
      </c>
    </row>
    <row r="103" spans="1:9" ht="20.25" x14ac:dyDescent="0.25">
      <c r="A103" s="27">
        <v>93</v>
      </c>
      <c r="B103" s="19" t="s">
        <v>2</v>
      </c>
      <c r="C103" s="13">
        <f t="shared" si="30"/>
        <v>0</v>
      </c>
      <c r="D103" s="13">
        <v>0</v>
      </c>
      <c r="E103" s="29">
        <v>0</v>
      </c>
      <c r="F103" s="13">
        <v>0</v>
      </c>
      <c r="G103" s="13">
        <v>0</v>
      </c>
      <c r="H103" s="13">
        <v>0</v>
      </c>
      <c r="I103" s="14" t="s">
        <v>7</v>
      </c>
    </row>
    <row r="104" spans="1:9" ht="20.25" x14ac:dyDescent="0.25">
      <c r="A104" s="27">
        <v>94</v>
      </c>
      <c r="B104" s="19" t="s">
        <v>1</v>
      </c>
      <c r="C104" s="13">
        <f t="shared" si="30"/>
        <v>4500</v>
      </c>
      <c r="D104" s="13">
        <v>0</v>
      </c>
      <c r="E104" s="29">
        <v>0</v>
      </c>
      <c r="F104" s="13">
        <v>0</v>
      </c>
      <c r="G104" s="13">
        <v>0</v>
      </c>
      <c r="H104" s="13">
        <v>4500</v>
      </c>
      <c r="I104" s="14" t="s">
        <v>7</v>
      </c>
    </row>
    <row r="105" spans="1:9" ht="20.25" x14ac:dyDescent="0.25">
      <c r="A105" s="27">
        <v>95</v>
      </c>
      <c r="B105" s="19" t="s">
        <v>13</v>
      </c>
      <c r="C105" s="13">
        <f t="shared" si="30"/>
        <v>0</v>
      </c>
      <c r="D105" s="13">
        <v>0</v>
      </c>
      <c r="E105" s="29">
        <v>0</v>
      </c>
      <c r="F105" s="13">
        <v>0</v>
      </c>
      <c r="G105" s="13">
        <v>0</v>
      </c>
      <c r="H105" s="13">
        <v>0</v>
      </c>
      <c r="I105" s="14"/>
    </row>
    <row r="106" spans="1:9" ht="122.25" customHeight="1" x14ac:dyDescent="0.25">
      <c r="A106" s="27">
        <v>96</v>
      </c>
      <c r="B106" s="19" t="s">
        <v>41</v>
      </c>
      <c r="C106" s="13">
        <f t="shared" si="30"/>
        <v>4500</v>
      </c>
      <c r="D106" s="13">
        <f>SUM(D107:D109)</f>
        <v>0</v>
      </c>
      <c r="E106" s="29">
        <f t="shared" ref="E106:H106" si="36">E107+E108+E109</f>
        <v>0</v>
      </c>
      <c r="F106" s="13">
        <f t="shared" si="36"/>
        <v>0</v>
      </c>
      <c r="G106" s="13">
        <f t="shared" si="36"/>
        <v>0</v>
      </c>
      <c r="H106" s="13">
        <f t="shared" si="36"/>
        <v>4500</v>
      </c>
      <c r="I106" s="14" t="s">
        <v>7</v>
      </c>
    </row>
    <row r="107" spans="1:9" ht="20.25" x14ac:dyDescent="0.25">
      <c r="A107" s="27">
        <v>97</v>
      </c>
      <c r="B107" s="19" t="s">
        <v>2</v>
      </c>
      <c r="C107" s="13">
        <f t="shared" si="30"/>
        <v>0</v>
      </c>
      <c r="D107" s="13">
        <v>0</v>
      </c>
      <c r="E107" s="29">
        <v>0</v>
      </c>
      <c r="F107" s="13">
        <v>0</v>
      </c>
      <c r="G107" s="13">
        <v>0</v>
      </c>
      <c r="H107" s="13">
        <v>0</v>
      </c>
      <c r="I107" s="14" t="s">
        <v>7</v>
      </c>
    </row>
    <row r="108" spans="1:9" ht="20.25" x14ac:dyDescent="0.25">
      <c r="A108" s="27">
        <v>98</v>
      </c>
      <c r="B108" s="19" t="s">
        <v>1</v>
      </c>
      <c r="C108" s="13">
        <f t="shared" si="30"/>
        <v>4500</v>
      </c>
      <c r="D108" s="13">
        <v>0</v>
      </c>
      <c r="E108" s="29">
        <v>0</v>
      </c>
      <c r="F108" s="13">
        <v>0</v>
      </c>
      <c r="G108" s="13">
        <v>0</v>
      </c>
      <c r="H108" s="13">
        <v>4500</v>
      </c>
      <c r="I108" s="14" t="s">
        <v>7</v>
      </c>
    </row>
    <row r="109" spans="1:9" ht="20.25" x14ac:dyDescent="0.25">
      <c r="A109" s="27">
        <v>99</v>
      </c>
      <c r="B109" s="19" t="s">
        <v>13</v>
      </c>
      <c r="C109" s="13">
        <f t="shared" si="30"/>
        <v>0</v>
      </c>
      <c r="D109" s="13">
        <v>0</v>
      </c>
      <c r="E109" s="29">
        <v>0</v>
      </c>
      <c r="F109" s="13">
        <v>0</v>
      </c>
      <c r="G109" s="13">
        <v>0</v>
      </c>
      <c r="H109" s="13">
        <v>0</v>
      </c>
      <c r="I109" s="14"/>
    </row>
    <row r="110" spans="1:9" ht="101.25" x14ac:dyDescent="0.25">
      <c r="A110" s="27">
        <v>100</v>
      </c>
      <c r="B110" s="19" t="s">
        <v>42</v>
      </c>
      <c r="C110" s="13">
        <f t="shared" si="30"/>
        <v>1200</v>
      </c>
      <c r="D110" s="13">
        <f>SUM(D111:D113)</f>
        <v>0</v>
      </c>
      <c r="E110" s="29">
        <f t="shared" ref="E110:H110" si="37">E111+E112+E113</f>
        <v>0</v>
      </c>
      <c r="F110" s="13">
        <f t="shared" si="37"/>
        <v>0</v>
      </c>
      <c r="G110" s="13">
        <f t="shared" si="37"/>
        <v>0</v>
      </c>
      <c r="H110" s="13">
        <f t="shared" si="37"/>
        <v>1200</v>
      </c>
      <c r="I110" s="14" t="s">
        <v>7</v>
      </c>
    </row>
    <row r="111" spans="1:9" ht="20.25" x14ac:dyDescent="0.25">
      <c r="A111" s="27">
        <v>101</v>
      </c>
      <c r="B111" s="19" t="s">
        <v>2</v>
      </c>
      <c r="C111" s="13">
        <f t="shared" si="30"/>
        <v>0</v>
      </c>
      <c r="D111" s="13">
        <v>0</v>
      </c>
      <c r="E111" s="29">
        <v>0</v>
      </c>
      <c r="F111" s="13">
        <v>0</v>
      </c>
      <c r="G111" s="13">
        <v>0</v>
      </c>
      <c r="H111" s="13">
        <v>0</v>
      </c>
      <c r="I111" s="14" t="s">
        <v>7</v>
      </c>
    </row>
    <row r="112" spans="1:9" ht="20.25" x14ac:dyDescent="0.25">
      <c r="A112" s="27">
        <v>102</v>
      </c>
      <c r="B112" s="19" t="s">
        <v>1</v>
      </c>
      <c r="C112" s="13">
        <f t="shared" si="30"/>
        <v>1200</v>
      </c>
      <c r="D112" s="13">
        <v>0</v>
      </c>
      <c r="E112" s="29">
        <v>0</v>
      </c>
      <c r="F112" s="13">
        <v>0</v>
      </c>
      <c r="G112" s="13">
        <v>0</v>
      </c>
      <c r="H112" s="13">
        <v>1200</v>
      </c>
      <c r="I112" s="14" t="s">
        <v>7</v>
      </c>
    </row>
    <row r="113" spans="1:9" ht="20.25" x14ac:dyDescent="0.25">
      <c r="A113" s="27">
        <v>103</v>
      </c>
      <c r="B113" s="19" t="s">
        <v>13</v>
      </c>
      <c r="C113" s="13">
        <f t="shared" si="30"/>
        <v>0</v>
      </c>
      <c r="D113" s="13">
        <v>0</v>
      </c>
      <c r="E113" s="29">
        <v>0</v>
      </c>
      <c r="F113" s="13">
        <v>0</v>
      </c>
      <c r="G113" s="13">
        <v>0</v>
      </c>
      <c r="H113" s="13">
        <v>0</v>
      </c>
      <c r="I113" s="14" t="s">
        <v>7</v>
      </c>
    </row>
    <row r="114" spans="1:9" ht="103.5" customHeight="1" x14ac:dyDescent="0.25">
      <c r="A114" s="27">
        <v>104</v>
      </c>
      <c r="B114" s="19" t="s">
        <v>43</v>
      </c>
      <c r="C114" s="13">
        <f t="shared" si="30"/>
        <v>2500</v>
      </c>
      <c r="D114" s="13">
        <f>SUM(D115:D117)</f>
        <v>0</v>
      </c>
      <c r="E114" s="29">
        <f t="shared" ref="E114:H114" si="38">E115+E116+E117</f>
        <v>0</v>
      </c>
      <c r="F114" s="13">
        <f t="shared" si="38"/>
        <v>0</v>
      </c>
      <c r="G114" s="13">
        <f t="shared" si="38"/>
        <v>0</v>
      </c>
      <c r="H114" s="13">
        <f t="shared" si="38"/>
        <v>2500</v>
      </c>
      <c r="I114" s="14" t="s">
        <v>7</v>
      </c>
    </row>
    <row r="115" spans="1:9" ht="20.25" x14ac:dyDescent="0.25">
      <c r="A115" s="27">
        <v>105</v>
      </c>
      <c r="B115" s="19" t="s">
        <v>2</v>
      </c>
      <c r="C115" s="13">
        <f t="shared" si="30"/>
        <v>0</v>
      </c>
      <c r="D115" s="13">
        <v>0</v>
      </c>
      <c r="E115" s="29">
        <v>0</v>
      </c>
      <c r="F115" s="13">
        <v>0</v>
      </c>
      <c r="G115" s="13">
        <v>0</v>
      </c>
      <c r="H115" s="13">
        <v>0</v>
      </c>
      <c r="I115" s="14" t="s">
        <v>7</v>
      </c>
    </row>
    <row r="116" spans="1:9" ht="20.25" x14ac:dyDescent="0.25">
      <c r="A116" s="27">
        <v>106</v>
      </c>
      <c r="B116" s="19" t="s">
        <v>1</v>
      </c>
      <c r="C116" s="13">
        <f t="shared" si="30"/>
        <v>2500</v>
      </c>
      <c r="D116" s="13">
        <v>0</v>
      </c>
      <c r="E116" s="29">
        <v>0</v>
      </c>
      <c r="F116" s="13">
        <v>0</v>
      </c>
      <c r="G116" s="13">
        <v>0</v>
      </c>
      <c r="H116" s="13">
        <v>2500</v>
      </c>
      <c r="I116" s="14" t="s">
        <v>7</v>
      </c>
    </row>
    <row r="117" spans="1:9" ht="20.25" x14ac:dyDescent="0.25">
      <c r="A117" s="27">
        <v>107</v>
      </c>
      <c r="B117" s="19" t="s">
        <v>13</v>
      </c>
      <c r="C117" s="13">
        <f t="shared" si="30"/>
        <v>0</v>
      </c>
      <c r="D117" s="13">
        <v>0</v>
      </c>
      <c r="E117" s="29">
        <v>0</v>
      </c>
      <c r="F117" s="13">
        <v>0</v>
      </c>
      <c r="G117" s="13">
        <v>0</v>
      </c>
      <c r="H117" s="13">
        <v>0</v>
      </c>
      <c r="I117" s="14" t="s">
        <v>7</v>
      </c>
    </row>
    <row r="118" spans="1:9" ht="102" customHeight="1" x14ac:dyDescent="0.25">
      <c r="A118" s="27">
        <v>108</v>
      </c>
      <c r="B118" s="19" t="s">
        <v>44</v>
      </c>
      <c r="C118" s="13">
        <f t="shared" si="30"/>
        <v>2500</v>
      </c>
      <c r="D118" s="13">
        <f>SUM(D119:D121)</f>
        <v>0</v>
      </c>
      <c r="E118" s="29">
        <f t="shared" ref="E118:H118" si="39">E119+E120+E121</f>
        <v>0</v>
      </c>
      <c r="F118" s="13">
        <f t="shared" si="39"/>
        <v>0</v>
      </c>
      <c r="G118" s="13">
        <f t="shared" si="39"/>
        <v>2500</v>
      </c>
      <c r="H118" s="13">
        <f t="shared" si="39"/>
        <v>0</v>
      </c>
      <c r="I118" s="14" t="s">
        <v>7</v>
      </c>
    </row>
    <row r="119" spans="1:9" ht="20.25" x14ac:dyDescent="0.25">
      <c r="A119" s="27">
        <v>109</v>
      </c>
      <c r="B119" s="19" t="s">
        <v>2</v>
      </c>
      <c r="C119" s="13">
        <f t="shared" si="30"/>
        <v>0</v>
      </c>
      <c r="D119" s="13">
        <v>0</v>
      </c>
      <c r="E119" s="29">
        <v>0</v>
      </c>
      <c r="F119" s="13">
        <v>0</v>
      </c>
      <c r="G119" s="13">
        <v>0</v>
      </c>
      <c r="H119" s="13">
        <v>0</v>
      </c>
      <c r="I119" s="14" t="s">
        <v>7</v>
      </c>
    </row>
    <row r="120" spans="1:9" ht="20.25" x14ac:dyDescent="0.25">
      <c r="A120" s="27">
        <v>110</v>
      </c>
      <c r="B120" s="19" t="s">
        <v>1</v>
      </c>
      <c r="C120" s="13">
        <f t="shared" si="30"/>
        <v>2500</v>
      </c>
      <c r="D120" s="13">
        <v>0</v>
      </c>
      <c r="E120" s="29">
        <v>0</v>
      </c>
      <c r="F120" s="13">
        <v>0</v>
      </c>
      <c r="G120" s="13">
        <v>2500</v>
      </c>
      <c r="H120" s="13">
        <v>0</v>
      </c>
      <c r="I120" s="14" t="s">
        <v>7</v>
      </c>
    </row>
    <row r="121" spans="1:9" ht="20.25" x14ac:dyDescent="0.25">
      <c r="A121" s="27">
        <v>111</v>
      </c>
      <c r="B121" s="19" t="s">
        <v>13</v>
      </c>
      <c r="C121" s="13">
        <f t="shared" si="30"/>
        <v>0</v>
      </c>
      <c r="D121" s="13">
        <v>0</v>
      </c>
      <c r="E121" s="29">
        <v>0</v>
      </c>
      <c r="F121" s="13">
        <v>0</v>
      </c>
      <c r="G121" s="13">
        <v>0</v>
      </c>
      <c r="H121" s="13">
        <v>0</v>
      </c>
      <c r="I121" s="14" t="s">
        <v>7</v>
      </c>
    </row>
    <row r="122" spans="1:9" ht="103.5" customHeight="1" x14ac:dyDescent="0.25">
      <c r="A122" s="27">
        <v>112</v>
      </c>
      <c r="B122" s="19" t="s">
        <v>45</v>
      </c>
      <c r="C122" s="13">
        <f t="shared" si="30"/>
        <v>2500</v>
      </c>
      <c r="D122" s="13">
        <f>SUM(D123:D125)</f>
        <v>0</v>
      </c>
      <c r="E122" s="29">
        <f t="shared" ref="E122:H122" si="40">E123+E124+E125</f>
        <v>0</v>
      </c>
      <c r="F122" s="13">
        <f t="shared" si="40"/>
        <v>0</v>
      </c>
      <c r="G122" s="13">
        <f t="shared" si="40"/>
        <v>2500</v>
      </c>
      <c r="H122" s="13">
        <f t="shared" si="40"/>
        <v>0</v>
      </c>
      <c r="I122" s="14" t="s">
        <v>7</v>
      </c>
    </row>
    <row r="123" spans="1:9" ht="20.25" x14ac:dyDescent="0.25">
      <c r="A123" s="27">
        <v>113</v>
      </c>
      <c r="B123" s="19" t="s">
        <v>2</v>
      </c>
      <c r="C123" s="13">
        <f t="shared" si="30"/>
        <v>0</v>
      </c>
      <c r="D123" s="13">
        <v>0</v>
      </c>
      <c r="E123" s="29">
        <v>0</v>
      </c>
      <c r="F123" s="13">
        <v>0</v>
      </c>
      <c r="G123" s="13">
        <v>0</v>
      </c>
      <c r="H123" s="13">
        <v>0</v>
      </c>
      <c r="I123" s="14" t="s">
        <v>7</v>
      </c>
    </row>
    <row r="124" spans="1:9" ht="20.25" x14ac:dyDescent="0.25">
      <c r="A124" s="27">
        <v>114</v>
      </c>
      <c r="B124" s="19" t="s">
        <v>1</v>
      </c>
      <c r="C124" s="13">
        <f t="shared" si="30"/>
        <v>2500</v>
      </c>
      <c r="D124" s="13">
        <v>0</v>
      </c>
      <c r="E124" s="29">
        <v>0</v>
      </c>
      <c r="F124" s="13">
        <v>0</v>
      </c>
      <c r="G124" s="13">
        <v>2500</v>
      </c>
      <c r="H124" s="13">
        <v>0</v>
      </c>
      <c r="I124" s="14" t="s">
        <v>7</v>
      </c>
    </row>
    <row r="125" spans="1:9" ht="20.25" x14ac:dyDescent="0.25">
      <c r="A125" s="27">
        <v>115</v>
      </c>
      <c r="B125" s="19" t="s">
        <v>13</v>
      </c>
      <c r="C125" s="13">
        <f t="shared" si="30"/>
        <v>0</v>
      </c>
      <c r="D125" s="13">
        <v>0</v>
      </c>
      <c r="E125" s="29">
        <v>0</v>
      </c>
      <c r="F125" s="13">
        <v>0</v>
      </c>
      <c r="G125" s="13">
        <v>0</v>
      </c>
      <c r="H125" s="13">
        <v>0</v>
      </c>
      <c r="I125" s="14" t="s">
        <v>7</v>
      </c>
    </row>
    <row r="126" spans="1:9" ht="102" customHeight="1" x14ac:dyDescent="0.25">
      <c r="A126" s="27">
        <v>116</v>
      </c>
      <c r="B126" s="19" t="s">
        <v>46</v>
      </c>
      <c r="C126" s="13">
        <f t="shared" si="30"/>
        <v>2500</v>
      </c>
      <c r="D126" s="13">
        <f>SUM(D127:D129)</f>
        <v>0</v>
      </c>
      <c r="E126" s="29">
        <f t="shared" ref="E126:H126" si="41">E127+E128+E129</f>
        <v>0</v>
      </c>
      <c r="F126" s="13">
        <f t="shared" si="41"/>
        <v>0</v>
      </c>
      <c r="G126" s="13">
        <f t="shared" si="41"/>
        <v>2500</v>
      </c>
      <c r="H126" s="13">
        <f t="shared" si="41"/>
        <v>0</v>
      </c>
      <c r="I126" s="14" t="s">
        <v>7</v>
      </c>
    </row>
    <row r="127" spans="1:9" ht="20.25" x14ac:dyDescent="0.25">
      <c r="A127" s="27">
        <v>117</v>
      </c>
      <c r="B127" s="19" t="s">
        <v>2</v>
      </c>
      <c r="C127" s="13">
        <f t="shared" si="30"/>
        <v>0</v>
      </c>
      <c r="D127" s="13">
        <v>0</v>
      </c>
      <c r="E127" s="29">
        <v>0</v>
      </c>
      <c r="F127" s="13">
        <v>0</v>
      </c>
      <c r="G127" s="13">
        <v>0</v>
      </c>
      <c r="H127" s="13">
        <v>0</v>
      </c>
      <c r="I127" s="14" t="s">
        <v>7</v>
      </c>
    </row>
    <row r="128" spans="1:9" ht="20.25" x14ac:dyDescent="0.25">
      <c r="A128" s="27">
        <v>118</v>
      </c>
      <c r="B128" s="19" t="s">
        <v>1</v>
      </c>
      <c r="C128" s="13">
        <f t="shared" si="30"/>
        <v>2500</v>
      </c>
      <c r="D128" s="13">
        <v>0</v>
      </c>
      <c r="E128" s="29">
        <v>0</v>
      </c>
      <c r="F128" s="13">
        <v>0</v>
      </c>
      <c r="G128" s="13">
        <v>2500</v>
      </c>
      <c r="H128" s="13">
        <v>0</v>
      </c>
      <c r="I128" s="14" t="s">
        <v>7</v>
      </c>
    </row>
    <row r="129" spans="1:9" ht="20.25" x14ac:dyDescent="0.25">
      <c r="A129" s="27">
        <v>119</v>
      </c>
      <c r="B129" s="19" t="s">
        <v>13</v>
      </c>
      <c r="C129" s="13">
        <f t="shared" si="30"/>
        <v>0</v>
      </c>
      <c r="D129" s="13">
        <v>0</v>
      </c>
      <c r="E129" s="29">
        <v>0</v>
      </c>
      <c r="F129" s="13">
        <v>0</v>
      </c>
      <c r="G129" s="13">
        <v>0</v>
      </c>
      <c r="H129" s="13">
        <v>0</v>
      </c>
      <c r="I129" s="14" t="s">
        <v>7</v>
      </c>
    </row>
    <row r="130" spans="1:9" ht="101.25" x14ac:dyDescent="0.25">
      <c r="A130" s="27">
        <v>120</v>
      </c>
      <c r="B130" s="19" t="s">
        <v>47</v>
      </c>
      <c r="C130" s="13">
        <f t="shared" si="30"/>
        <v>0</v>
      </c>
      <c r="D130" s="13">
        <f>SUM(D131:D133)</f>
        <v>0</v>
      </c>
      <c r="E130" s="29">
        <f t="shared" ref="E130:H130" si="42">E131+E132+E133</f>
        <v>0</v>
      </c>
      <c r="F130" s="13">
        <f t="shared" si="42"/>
        <v>0</v>
      </c>
      <c r="G130" s="13">
        <f t="shared" si="42"/>
        <v>0</v>
      </c>
      <c r="H130" s="13">
        <f t="shared" si="42"/>
        <v>0</v>
      </c>
      <c r="I130" s="14" t="s">
        <v>7</v>
      </c>
    </row>
    <row r="131" spans="1:9" ht="20.25" x14ac:dyDescent="0.25">
      <c r="A131" s="27">
        <v>121</v>
      </c>
      <c r="B131" s="19" t="s">
        <v>2</v>
      </c>
      <c r="C131" s="13">
        <f t="shared" si="30"/>
        <v>0</v>
      </c>
      <c r="D131" s="13">
        <v>0</v>
      </c>
      <c r="E131" s="29">
        <v>0</v>
      </c>
      <c r="F131" s="13">
        <v>0</v>
      </c>
      <c r="G131" s="13">
        <v>0</v>
      </c>
      <c r="H131" s="13">
        <v>0</v>
      </c>
      <c r="I131" s="14" t="s">
        <v>7</v>
      </c>
    </row>
    <row r="132" spans="1:9" ht="20.25" x14ac:dyDescent="0.25">
      <c r="A132" s="27">
        <v>122</v>
      </c>
      <c r="B132" s="19" t="s">
        <v>1</v>
      </c>
      <c r="C132" s="13">
        <f t="shared" si="30"/>
        <v>0</v>
      </c>
      <c r="D132" s="13">
        <v>0</v>
      </c>
      <c r="E132" s="29">
        <v>0</v>
      </c>
      <c r="F132" s="13">
        <v>0</v>
      </c>
      <c r="G132" s="13">
        <v>0</v>
      </c>
      <c r="H132" s="13">
        <v>0</v>
      </c>
      <c r="I132" s="14" t="s">
        <v>7</v>
      </c>
    </row>
    <row r="133" spans="1:9" ht="20.25" x14ac:dyDescent="0.25">
      <c r="A133" s="27">
        <v>123</v>
      </c>
      <c r="B133" s="19" t="s">
        <v>13</v>
      </c>
      <c r="C133" s="13">
        <f t="shared" si="30"/>
        <v>0</v>
      </c>
      <c r="D133" s="13">
        <v>0</v>
      </c>
      <c r="E133" s="29">
        <v>0</v>
      </c>
      <c r="F133" s="13">
        <v>0</v>
      </c>
      <c r="G133" s="13">
        <v>0</v>
      </c>
      <c r="H133" s="13">
        <v>0</v>
      </c>
      <c r="I133" s="14" t="s">
        <v>7</v>
      </c>
    </row>
    <row r="134" spans="1:9" ht="101.25" x14ac:dyDescent="0.25">
      <c r="A134" s="27">
        <v>124</v>
      </c>
      <c r="B134" s="19" t="s">
        <v>48</v>
      </c>
      <c r="C134" s="13">
        <f t="shared" si="30"/>
        <v>1849.6</v>
      </c>
      <c r="D134" s="13">
        <f>SUM(D135:D137)</f>
        <v>1849.6</v>
      </c>
      <c r="E134" s="29">
        <f t="shared" ref="E134:H134" si="43">E135+E136+E137</f>
        <v>0</v>
      </c>
      <c r="F134" s="13">
        <f t="shared" si="43"/>
        <v>0</v>
      </c>
      <c r="G134" s="13">
        <f t="shared" si="43"/>
        <v>0</v>
      </c>
      <c r="H134" s="13">
        <f t="shared" si="43"/>
        <v>0</v>
      </c>
      <c r="I134" s="14" t="s">
        <v>7</v>
      </c>
    </row>
    <row r="135" spans="1:9" ht="20.25" x14ac:dyDescent="0.25">
      <c r="A135" s="27">
        <v>125</v>
      </c>
      <c r="B135" s="19" t="s">
        <v>2</v>
      </c>
      <c r="C135" s="13">
        <f t="shared" si="30"/>
        <v>0</v>
      </c>
      <c r="D135" s="13">
        <v>0</v>
      </c>
      <c r="E135" s="29">
        <v>0</v>
      </c>
      <c r="F135" s="13">
        <v>0</v>
      </c>
      <c r="G135" s="13">
        <v>0</v>
      </c>
      <c r="H135" s="13">
        <v>0</v>
      </c>
      <c r="I135" s="14" t="s">
        <v>7</v>
      </c>
    </row>
    <row r="136" spans="1:9" ht="20.25" x14ac:dyDescent="0.25">
      <c r="A136" s="27">
        <v>126</v>
      </c>
      <c r="B136" s="19" t="s">
        <v>1</v>
      </c>
      <c r="C136" s="13">
        <f t="shared" si="30"/>
        <v>1849.6</v>
      </c>
      <c r="D136" s="13">
        <v>1849.6</v>
      </c>
      <c r="E136" s="29">
        <v>0</v>
      </c>
      <c r="F136" s="13">
        <v>0</v>
      </c>
      <c r="G136" s="13">
        <v>0</v>
      </c>
      <c r="H136" s="13">
        <v>0</v>
      </c>
      <c r="I136" s="14" t="s">
        <v>7</v>
      </c>
    </row>
    <row r="137" spans="1:9" ht="20.25" x14ac:dyDescent="0.25">
      <c r="A137" s="27">
        <v>127</v>
      </c>
      <c r="B137" s="19" t="s">
        <v>13</v>
      </c>
      <c r="C137" s="13">
        <f t="shared" si="30"/>
        <v>0</v>
      </c>
      <c r="D137" s="13">
        <v>0</v>
      </c>
      <c r="E137" s="29">
        <v>0</v>
      </c>
      <c r="F137" s="13">
        <v>0</v>
      </c>
      <c r="G137" s="13">
        <v>0</v>
      </c>
      <c r="H137" s="13">
        <v>0</v>
      </c>
      <c r="I137" s="14" t="s">
        <v>7</v>
      </c>
    </row>
    <row r="138" spans="1:9" ht="101.25" x14ac:dyDescent="0.25">
      <c r="A138" s="27">
        <v>128</v>
      </c>
      <c r="B138" s="19" t="s">
        <v>49</v>
      </c>
      <c r="C138" s="13">
        <f t="shared" si="30"/>
        <v>0</v>
      </c>
      <c r="D138" s="13">
        <f>SUM(D139:D141)</f>
        <v>0</v>
      </c>
      <c r="E138" s="29">
        <f t="shared" ref="E138:H138" si="44">E139+E140+E141</f>
        <v>0</v>
      </c>
      <c r="F138" s="13">
        <f t="shared" si="44"/>
        <v>0</v>
      </c>
      <c r="G138" s="13">
        <f t="shared" si="44"/>
        <v>0</v>
      </c>
      <c r="H138" s="13">
        <f t="shared" si="44"/>
        <v>0</v>
      </c>
      <c r="I138" s="14" t="s">
        <v>7</v>
      </c>
    </row>
    <row r="139" spans="1:9" ht="20.25" x14ac:dyDescent="0.25">
      <c r="A139" s="27">
        <v>129</v>
      </c>
      <c r="B139" s="19" t="s">
        <v>2</v>
      </c>
      <c r="C139" s="13">
        <f t="shared" si="30"/>
        <v>0</v>
      </c>
      <c r="D139" s="13">
        <v>0</v>
      </c>
      <c r="E139" s="29">
        <v>0</v>
      </c>
      <c r="F139" s="13">
        <v>0</v>
      </c>
      <c r="G139" s="13">
        <v>0</v>
      </c>
      <c r="H139" s="13">
        <v>0</v>
      </c>
      <c r="I139" s="14" t="s">
        <v>7</v>
      </c>
    </row>
    <row r="140" spans="1:9" ht="20.25" x14ac:dyDescent="0.25">
      <c r="A140" s="27">
        <v>130</v>
      </c>
      <c r="B140" s="19" t="s">
        <v>1</v>
      </c>
      <c r="C140" s="13">
        <f t="shared" si="30"/>
        <v>0</v>
      </c>
      <c r="D140" s="13">
        <v>0</v>
      </c>
      <c r="E140" s="29">
        <v>0</v>
      </c>
      <c r="F140" s="13">
        <v>0</v>
      </c>
      <c r="G140" s="13">
        <v>0</v>
      </c>
      <c r="H140" s="13">
        <v>0</v>
      </c>
      <c r="I140" s="14" t="s">
        <v>7</v>
      </c>
    </row>
    <row r="141" spans="1:9" ht="20.25" x14ac:dyDescent="0.25">
      <c r="A141" s="27">
        <v>131</v>
      </c>
      <c r="B141" s="19" t="s">
        <v>13</v>
      </c>
      <c r="C141" s="13">
        <f t="shared" si="30"/>
        <v>0</v>
      </c>
      <c r="D141" s="13">
        <v>0</v>
      </c>
      <c r="E141" s="29">
        <v>0</v>
      </c>
      <c r="F141" s="13">
        <v>0</v>
      </c>
      <c r="G141" s="13">
        <v>0</v>
      </c>
      <c r="H141" s="13">
        <v>0</v>
      </c>
      <c r="I141" s="14" t="s">
        <v>7</v>
      </c>
    </row>
    <row r="142" spans="1:9" ht="63" customHeight="1" x14ac:dyDescent="0.25">
      <c r="A142" s="27">
        <v>132</v>
      </c>
      <c r="B142" s="19" t="s">
        <v>50</v>
      </c>
      <c r="C142" s="13">
        <f t="shared" si="30"/>
        <v>55</v>
      </c>
      <c r="D142" s="13">
        <f>SUM(D143:D145)</f>
        <v>55</v>
      </c>
      <c r="E142" s="29">
        <f t="shared" ref="E142:H142" si="45">E143+E144+E145</f>
        <v>0</v>
      </c>
      <c r="F142" s="13">
        <f t="shared" si="45"/>
        <v>0</v>
      </c>
      <c r="G142" s="13">
        <f t="shared" si="45"/>
        <v>0</v>
      </c>
      <c r="H142" s="13">
        <f t="shared" si="45"/>
        <v>0</v>
      </c>
      <c r="I142" s="14" t="s">
        <v>7</v>
      </c>
    </row>
    <row r="143" spans="1:9" ht="20.25" x14ac:dyDescent="0.25">
      <c r="A143" s="27">
        <v>133</v>
      </c>
      <c r="B143" s="19" t="s">
        <v>2</v>
      </c>
      <c r="C143" s="13">
        <f t="shared" si="30"/>
        <v>0</v>
      </c>
      <c r="D143" s="13">
        <v>0</v>
      </c>
      <c r="E143" s="29">
        <v>0</v>
      </c>
      <c r="F143" s="13">
        <v>0</v>
      </c>
      <c r="G143" s="13">
        <v>0</v>
      </c>
      <c r="H143" s="13">
        <v>0</v>
      </c>
      <c r="I143" s="14" t="s">
        <v>7</v>
      </c>
    </row>
    <row r="144" spans="1:9" ht="20.25" x14ac:dyDescent="0.25">
      <c r="A144" s="27">
        <v>134</v>
      </c>
      <c r="B144" s="19" t="s">
        <v>1</v>
      </c>
      <c r="C144" s="13">
        <f t="shared" si="30"/>
        <v>55</v>
      </c>
      <c r="D144" s="13">
        <v>55</v>
      </c>
      <c r="E144" s="29">
        <v>0</v>
      </c>
      <c r="F144" s="13">
        <v>0</v>
      </c>
      <c r="G144" s="13">
        <v>0</v>
      </c>
      <c r="H144" s="13">
        <v>0</v>
      </c>
      <c r="I144" s="14" t="s">
        <v>7</v>
      </c>
    </row>
    <row r="145" spans="1:9" ht="20.25" x14ac:dyDescent="0.25">
      <c r="A145" s="27">
        <v>135</v>
      </c>
      <c r="B145" s="19" t="s">
        <v>13</v>
      </c>
      <c r="C145" s="13">
        <f t="shared" si="30"/>
        <v>0</v>
      </c>
      <c r="D145" s="13">
        <v>0</v>
      </c>
      <c r="E145" s="29">
        <v>0</v>
      </c>
      <c r="F145" s="13">
        <v>0</v>
      </c>
      <c r="G145" s="13">
        <v>0</v>
      </c>
      <c r="H145" s="13">
        <v>0</v>
      </c>
      <c r="I145" s="14" t="s">
        <v>7</v>
      </c>
    </row>
    <row r="146" spans="1:9" ht="121.5" x14ac:dyDescent="0.25">
      <c r="A146" s="28">
        <v>136</v>
      </c>
      <c r="B146" s="19" t="s">
        <v>56</v>
      </c>
      <c r="C146" s="13">
        <f t="shared" si="30"/>
        <v>115</v>
      </c>
      <c r="D146" s="13">
        <f>SUM(D147:D149)</f>
        <v>0</v>
      </c>
      <c r="E146" s="29">
        <f t="shared" ref="E146:H146" si="46">E147+E148+E149</f>
        <v>0</v>
      </c>
      <c r="F146" s="13">
        <f t="shared" si="46"/>
        <v>115</v>
      </c>
      <c r="G146" s="13">
        <f t="shared" si="46"/>
        <v>0</v>
      </c>
      <c r="H146" s="13">
        <f t="shared" si="46"/>
        <v>0</v>
      </c>
      <c r="I146" s="14" t="s">
        <v>7</v>
      </c>
    </row>
    <row r="147" spans="1:9" ht="20.25" x14ac:dyDescent="0.25">
      <c r="A147" s="28">
        <v>137</v>
      </c>
      <c r="B147" s="19" t="s">
        <v>2</v>
      </c>
      <c r="C147" s="13">
        <f t="shared" si="30"/>
        <v>0</v>
      </c>
      <c r="D147" s="13">
        <v>0</v>
      </c>
      <c r="E147" s="29">
        <v>0</v>
      </c>
      <c r="F147" s="13">
        <v>0</v>
      </c>
      <c r="G147" s="13">
        <v>0</v>
      </c>
      <c r="H147" s="13">
        <v>0</v>
      </c>
      <c r="I147" s="14" t="s">
        <v>7</v>
      </c>
    </row>
    <row r="148" spans="1:9" ht="20.25" x14ac:dyDescent="0.25">
      <c r="A148" s="28">
        <v>138</v>
      </c>
      <c r="B148" s="19" t="s">
        <v>1</v>
      </c>
      <c r="C148" s="13">
        <f t="shared" si="30"/>
        <v>115</v>
      </c>
      <c r="D148" s="13">
        <v>0</v>
      </c>
      <c r="E148" s="29">
        <v>0</v>
      </c>
      <c r="F148" s="13">
        <v>115</v>
      </c>
      <c r="G148" s="13">
        <v>0</v>
      </c>
      <c r="H148" s="13">
        <v>0</v>
      </c>
      <c r="I148" s="14" t="s">
        <v>7</v>
      </c>
    </row>
    <row r="149" spans="1:9" ht="20.25" x14ac:dyDescent="0.25">
      <c r="A149" s="28">
        <v>139</v>
      </c>
      <c r="B149" s="19" t="s">
        <v>13</v>
      </c>
      <c r="C149" s="13">
        <f t="shared" si="30"/>
        <v>0</v>
      </c>
      <c r="D149" s="13">
        <v>0</v>
      </c>
      <c r="E149" s="29">
        <v>0</v>
      </c>
      <c r="F149" s="13">
        <v>0</v>
      </c>
      <c r="G149" s="13">
        <v>0</v>
      </c>
      <c r="H149" s="13">
        <v>0</v>
      </c>
      <c r="I149" s="14" t="s">
        <v>7</v>
      </c>
    </row>
    <row r="150" spans="1:9" ht="20.25" x14ac:dyDescent="0.25">
      <c r="A150" s="22"/>
      <c r="B150" s="23"/>
      <c r="C150" s="24"/>
      <c r="D150" s="24"/>
      <c r="E150" s="35"/>
      <c r="F150" s="25"/>
      <c r="G150" s="24"/>
      <c r="H150" s="24"/>
      <c r="I150" s="26"/>
    </row>
    <row r="151" spans="1:9" ht="15.75" x14ac:dyDescent="0.25">
      <c r="A151" s="11" t="s">
        <v>53</v>
      </c>
      <c r="F151" s="8"/>
    </row>
    <row r="152" spans="1:9" ht="15.75" x14ac:dyDescent="0.25">
      <c r="A152" s="11"/>
      <c r="B152" s="1" t="s">
        <v>51</v>
      </c>
      <c r="F152" s="8"/>
    </row>
    <row r="153" spans="1:9" ht="15.75" x14ac:dyDescent="0.25">
      <c r="A153" s="11"/>
      <c r="F153" s="8"/>
    </row>
    <row r="154" spans="1:9" x14ac:dyDescent="0.25">
      <c r="F154" s="8"/>
    </row>
    <row r="155" spans="1:9" x14ac:dyDescent="0.25">
      <c r="F155" s="8"/>
    </row>
    <row r="156" spans="1:9" x14ac:dyDescent="0.25">
      <c r="F156" s="8"/>
    </row>
    <row r="157" spans="1:9" x14ac:dyDescent="0.25">
      <c r="F157" s="8"/>
    </row>
    <row r="158" spans="1:9" x14ac:dyDescent="0.25">
      <c r="F158" s="8"/>
    </row>
    <row r="159" spans="1:9" x14ac:dyDescent="0.25">
      <c r="F159" s="8"/>
    </row>
    <row r="160" spans="1:9" x14ac:dyDescent="0.25">
      <c r="F160" s="8"/>
    </row>
    <row r="161" spans="6:6" x14ac:dyDescent="0.25">
      <c r="F161" s="8"/>
    </row>
    <row r="162" spans="6:6" x14ac:dyDescent="0.25">
      <c r="F162" s="8"/>
    </row>
    <row r="163" spans="6:6" x14ac:dyDescent="0.25">
      <c r="F163" s="8"/>
    </row>
    <row r="164" spans="6:6" x14ac:dyDescent="0.25">
      <c r="F164" s="8"/>
    </row>
    <row r="165" spans="6:6" x14ac:dyDescent="0.25">
      <c r="F165" s="8"/>
    </row>
    <row r="166" spans="6:6" x14ac:dyDescent="0.25">
      <c r="F166" s="8"/>
    </row>
    <row r="167" spans="6:6" x14ac:dyDescent="0.25">
      <c r="F167" s="8"/>
    </row>
    <row r="168" spans="6:6" x14ac:dyDescent="0.25">
      <c r="F168" s="8"/>
    </row>
    <row r="169" spans="6:6" x14ac:dyDescent="0.25">
      <c r="F169" s="8"/>
    </row>
    <row r="170" spans="6:6" x14ac:dyDescent="0.25">
      <c r="F170" s="8"/>
    </row>
    <row r="171" spans="6:6" x14ac:dyDescent="0.25">
      <c r="F171" s="8"/>
    </row>
    <row r="172" spans="6:6" x14ac:dyDescent="0.25">
      <c r="F172" s="8"/>
    </row>
    <row r="173" spans="6:6" x14ac:dyDescent="0.25">
      <c r="F173" s="8"/>
    </row>
    <row r="174" spans="6:6" x14ac:dyDescent="0.25">
      <c r="F174" s="8"/>
    </row>
    <row r="175" spans="6:6" x14ac:dyDescent="0.25">
      <c r="F175" s="8"/>
    </row>
    <row r="176" spans="6:6" x14ac:dyDescent="0.25">
      <c r="F176" s="8"/>
    </row>
    <row r="177" spans="6:6" x14ac:dyDescent="0.25">
      <c r="F177" s="8"/>
    </row>
    <row r="178" spans="6:6" x14ac:dyDescent="0.25">
      <c r="F178" s="8"/>
    </row>
    <row r="179" spans="6:6" x14ac:dyDescent="0.25">
      <c r="F179" s="8"/>
    </row>
    <row r="180" spans="6:6" x14ac:dyDescent="0.25">
      <c r="F180" s="8"/>
    </row>
    <row r="181" spans="6:6" x14ac:dyDescent="0.25">
      <c r="F181" s="8"/>
    </row>
    <row r="182" spans="6:6" x14ac:dyDescent="0.25">
      <c r="F182" s="8"/>
    </row>
    <row r="183" spans="6:6" x14ac:dyDescent="0.25">
      <c r="F183" s="8"/>
    </row>
    <row r="184" spans="6:6" x14ac:dyDescent="0.25">
      <c r="F184" s="8"/>
    </row>
    <row r="185" spans="6:6" x14ac:dyDescent="0.25">
      <c r="F185" s="8"/>
    </row>
    <row r="186" spans="6:6" x14ac:dyDescent="0.25">
      <c r="F186" s="8"/>
    </row>
    <row r="187" spans="6:6" x14ac:dyDescent="0.25">
      <c r="F187" s="8"/>
    </row>
    <row r="188" spans="6:6" x14ac:dyDescent="0.25">
      <c r="F188" s="8"/>
    </row>
    <row r="189" spans="6:6" x14ac:dyDescent="0.25">
      <c r="F189" s="8"/>
    </row>
    <row r="190" spans="6:6" x14ac:dyDescent="0.25">
      <c r="F190" s="8"/>
    </row>
    <row r="191" spans="6:6" x14ac:dyDescent="0.25">
      <c r="F191" s="8"/>
    </row>
    <row r="192" spans="6:6" x14ac:dyDescent="0.25">
      <c r="F192" s="8"/>
    </row>
    <row r="193" spans="6:6" x14ac:dyDescent="0.25">
      <c r="F193" s="8"/>
    </row>
    <row r="194" spans="6:6" x14ac:dyDescent="0.25">
      <c r="F194" s="8"/>
    </row>
    <row r="195" spans="6:6" x14ac:dyDescent="0.25">
      <c r="F195" s="8"/>
    </row>
    <row r="196" spans="6:6" x14ac:dyDescent="0.25">
      <c r="F196" s="8"/>
    </row>
    <row r="197" spans="6:6" x14ac:dyDescent="0.25">
      <c r="F197" s="8"/>
    </row>
    <row r="198" spans="6:6" x14ac:dyDescent="0.25">
      <c r="F198" s="8"/>
    </row>
    <row r="199" spans="6:6" x14ac:dyDescent="0.25">
      <c r="F199" s="8"/>
    </row>
    <row r="200" spans="6:6" x14ac:dyDescent="0.25">
      <c r="F200" s="8"/>
    </row>
    <row r="201" spans="6:6" x14ac:dyDescent="0.25">
      <c r="F201" s="8"/>
    </row>
    <row r="202" spans="6:6" x14ac:dyDescent="0.25">
      <c r="F202" s="8"/>
    </row>
    <row r="203" spans="6:6" x14ac:dyDescent="0.25">
      <c r="F203" s="8"/>
    </row>
    <row r="204" spans="6:6" x14ac:dyDescent="0.25">
      <c r="F204" s="8"/>
    </row>
    <row r="205" spans="6:6" x14ac:dyDescent="0.25">
      <c r="F205" s="8"/>
    </row>
    <row r="206" spans="6:6" x14ac:dyDescent="0.25">
      <c r="F206" s="8"/>
    </row>
    <row r="207" spans="6:6" x14ac:dyDescent="0.25">
      <c r="F207" s="8"/>
    </row>
    <row r="208" spans="6:6" x14ac:dyDescent="0.25">
      <c r="F208" s="8"/>
    </row>
    <row r="209" spans="6:6" x14ac:dyDescent="0.25">
      <c r="F209" s="8"/>
    </row>
    <row r="210" spans="6:6" x14ac:dyDescent="0.25">
      <c r="F210" s="8"/>
    </row>
    <row r="211" spans="6:6" x14ac:dyDescent="0.25">
      <c r="F211" s="8"/>
    </row>
    <row r="212" spans="6:6" x14ac:dyDescent="0.25">
      <c r="F212" s="8"/>
    </row>
    <row r="213" spans="6:6" x14ac:dyDescent="0.25">
      <c r="F213" s="8"/>
    </row>
    <row r="214" spans="6:6" x14ac:dyDescent="0.25">
      <c r="F214" s="8"/>
    </row>
    <row r="215" spans="6:6" x14ac:dyDescent="0.25">
      <c r="F215" s="8"/>
    </row>
    <row r="216" spans="6:6" x14ac:dyDescent="0.25">
      <c r="F216" s="8"/>
    </row>
    <row r="217" spans="6:6" x14ac:dyDescent="0.25">
      <c r="F217" s="8"/>
    </row>
    <row r="218" spans="6:6" x14ac:dyDescent="0.25">
      <c r="F218" s="8"/>
    </row>
    <row r="219" spans="6:6" x14ac:dyDescent="0.25">
      <c r="F219" s="8"/>
    </row>
    <row r="220" spans="6:6" x14ac:dyDescent="0.25">
      <c r="F220" s="8"/>
    </row>
    <row r="221" spans="6:6" x14ac:dyDescent="0.25">
      <c r="F221" s="8"/>
    </row>
    <row r="222" spans="6:6" x14ac:dyDescent="0.25">
      <c r="F222" s="8"/>
    </row>
    <row r="223" spans="6:6" x14ac:dyDescent="0.25">
      <c r="F223" s="8"/>
    </row>
    <row r="224" spans="6:6" x14ac:dyDescent="0.25">
      <c r="F224" s="8"/>
    </row>
    <row r="225" spans="6:6" x14ac:dyDescent="0.25">
      <c r="F225" s="8"/>
    </row>
    <row r="226" spans="6:6" x14ac:dyDescent="0.25">
      <c r="F226" s="8"/>
    </row>
    <row r="227" spans="6:6" x14ac:dyDescent="0.25">
      <c r="F227" s="8"/>
    </row>
    <row r="228" spans="6:6" x14ac:dyDescent="0.25">
      <c r="F228" s="8"/>
    </row>
    <row r="229" spans="6:6" x14ac:dyDescent="0.25">
      <c r="F229" s="8"/>
    </row>
    <row r="230" spans="6:6" x14ac:dyDescent="0.25">
      <c r="F230" s="8"/>
    </row>
    <row r="231" spans="6:6" x14ac:dyDescent="0.25">
      <c r="F231" s="8"/>
    </row>
    <row r="232" spans="6:6" x14ac:dyDescent="0.25">
      <c r="F232" s="8"/>
    </row>
    <row r="233" spans="6:6" x14ac:dyDescent="0.25">
      <c r="F233" s="8"/>
    </row>
    <row r="234" spans="6:6" x14ac:dyDescent="0.25">
      <c r="F234" s="8"/>
    </row>
    <row r="235" spans="6:6" x14ac:dyDescent="0.25">
      <c r="F235" s="8"/>
    </row>
    <row r="236" spans="6:6" x14ac:dyDescent="0.25">
      <c r="F236" s="8"/>
    </row>
    <row r="237" spans="6:6" x14ac:dyDescent="0.25">
      <c r="F237" s="8"/>
    </row>
    <row r="238" spans="6:6" x14ac:dyDescent="0.25">
      <c r="F238" s="8"/>
    </row>
    <row r="239" spans="6:6" x14ac:dyDescent="0.25">
      <c r="F239" s="8"/>
    </row>
    <row r="240" spans="6:6" x14ac:dyDescent="0.25">
      <c r="F240" s="8"/>
    </row>
    <row r="241" spans="6:6" x14ac:dyDescent="0.25">
      <c r="F241" s="8"/>
    </row>
    <row r="242" spans="6:6" x14ac:dyDescent="0.25">
      <c r="F242" s="8"/>
    </row>
    <row r="243" spans="6:6" x14ac:dyDescent="0.25">
      <c r="F243" s="8"/>
    </row>
    <row r="244" spans="6:6" x14ac:dyDescent="0.25">
      <c r="F244" s="8"/>
    </row>
    <row r="245" spans="6:6" x14ac:dyDescent="0.25">
      <c r="F245" s="8"/>
    </row>
    <row r="246" spans="6:6" x14ac:dyDescent="0.25">
      <c r="F246" s="8"/>
    </row>
    <row r="247" spans="6:6" x14ac:dyDescent="0.25">
      <c r="F247" s="8"/>
    </row>
    <row r="248" spans="6:6" x14ac:dyDescent="0.25">
      <c r="F248" s="8"/>
    </row>
    <row r="249" spans="6:6" x14ac:dyDescent="0.25">
      <c r="F249" s="8"/>
    </row>
    <row r="250" spans="6:6" x14ac:dyDescent="0.25">
      <c r="F250" s="8"/>
    </row>
    <row r="251" spans="6:6" x14ac:dyDescent="0.25">
      <c r="F251" s="8"/>
    </row>
    <row r="252" spans="6:6" x14ac:dyDescent="0.25">
      <c r="F252" s="8"/>
    </row>
    <row r="253" spans="6:6" x14ac:dyDescent="0.25">
      <c r="F253" s="8"/>
    </row>
    <row r="254" spans="6:6" x14ac:dyDescent="0.25">
      <c r="F254" s="8"/>
    </row>
    <row r="255" spans="6:6" x14ac:dyDescent="0.25">
      <c r="F255" s="8"/>
    </row>
    <row r="256" spans="6:6" x14ac:dyDescent="0.25">
      <c r="F256" s="8"/>
    </row>
    <row r="257" spans="6:6" x14ac:dyDescent="0.25">
      <c r="F257" s="8"/>
    </row>
    <row r="258" spans="6:6" x14ac:dyDescent="0.25">
      <c r="F258" s="8"/>
    </row>
    <row r="259" spans="6:6" x14ac:dyDescent="0.25">
      <c r="F259" s="8"/>
    </row>
    <row r="260" spans="6:6" x14ac:dyDescent="0.25">
      <c r="F260" s="8"/>
    </row>
    <row r="261" spans="6:6" x14ac:dyDescent="0.25">
      <c r="F261" s="8"/>
    </row>
    <row r="262" spans="6:6" x14ac:dyDescent="0.25">
      <c r="F262" s="8"/>
    </row>
    <row r="263" spans="6:6" x14ac:dyDescent="0.25">
      <c r="F263" s="8"/>
    </row>
    <row r="264" spans="6:6" x14ac:dyDescent="0.25">
      <c r="F264" s="8"/>
    </row>
    <row r="265" spans="6:6" x14ac:dyDescent="0.25">
      <c r="F265" s="8"/>
    </row>
    <row r="266" spans="6:6" x14ac:dyDescent="0.25">
      <c r="F266" s="8"/>
    </row>
    <row r="267" spans="6:6" x14ac:dyDescent="0.25">
      <c r="F267" s="8"/>
    </row>
    <row r="268" spans="6:6" x14ac:dyDescent="0.25">
      <c r="F268" s="8"/>
    </row>
    <row r="269" spans="6:6" x14ac:dyDescent="0.25">
      <c r="F269" s="8"/>
    </row>
    <row r="270" spans="6:6" x14ac:dyDescent="0.25">
      <c r="F270" s="8"/>
    </row>
    <row r="271" spans="6:6" x14ac:dyDescent="0.25">
      <c r="F271" s="8"/>
    </row>
    <row r="272" spans="6:6" x14ac:dyDescent="0.25">
      <c r="F272" s="8"/>
    </row>
    <row r="273" spans="6:6" x14ac:dyDescent="0.25">
      <c r="F273" s="8"/>
    </row>
    <row r="274" spans="6:6" x14ac:dyDescent="0.25">
      <c r="F274" s="8"/>
    </row>
    <row r="275" spans="6:6" x14ac:dyDescent="0.25">
      <c r="F275" s="8"/>
    </row>
    <row r="276" spans="6:6" x14ac:dyDescent="0.25">
      <c r="F276" s="8"/>
    </row>
    <row r="277" spans="6:6" x14ac:dyDescent="0.25">
      <c r="F277" s="8"/>
    </row>
    <row r="278" spans="6:6" x14ac:dyDescent="0.25">
      <c r="F278" s="8"/>
    </row>
    <row r="279" spans="6:6" x14ac:dyDescent="0.25">
      <c r="F279" s="8"/>
    </row>
    <row r="280" spans="6:6" x14ac:dyDescent="0.25">
      <c r="F280" s="8"/>
    </row>
    <row r="281" spans="6:6" x14ac:dyDescent="0.25">
      <c r="F281" s="8"/>
    </row>
    <row r="282" spans="6:6" x14ac:dyDescent="0.25">
      <c r="F282" s="8"/>
    </row>
    <row r="283" spans="6:6" x14ac:dyDescent="0.25">
      <c r="F283" s="8"/>
    </row>
    <row r="284" spans="6:6" x14ac:dyDescent="0.25">
      <c r="F284" s="8"/>
    </row>
    <row r="285" spans="6:6" x14ac:dyDescent="0.25">
      <c r="F285" s="8"/>
    </row>
    <row r="286" spans="6:6" x14ac:dyDescent="0.25">
      <c r="F286" s="8"/>
    </row>
    <row r="287" spans="6:6" x14ac:dyDescent="0.25">
      <c r="F287" s="8"/>
    </row>
    <row r="288" spans="6:6" x14ac:dyDescent="0.25">
      <c r="F288" s="8"/>
    </row>
    <row r="289" spans="6:6" x14ac:dyDescent="0.25">
      <c r="F289" s="8"/>
    </row>
    <row r="290" spans="6:6" x14ac:dyDescent="0.25">
      <c r="F290" s="8"/>
    </row>
    <row r="291" spans="6:6" x14ac:dyDescent="0.25">
      <c r="F291" s="8"/>
    </row>
    <row r="292" spans="6:6" x14ac:dyDescent="0.25">
      <c r="F292" s="8"/>
    </row>
    <row r="293" spans="6:6" x14ac:dyDescent="0.25">
      <c r="F293" s="8"/>
    </row>
    <row r="294" spans="6:6" x14ac:dyDescent="0.25">
      <c r="F294" s="8"/>
    </row>
    <row r="295" spans="6:6" x14ac:dyDescent="0.25">
      <c r="F295" s="8"/>
    </row>
    <row r="296" spans="6:6" x14ac:dyDescent="0.25">
      <c r="F296" s="8"/>
    </row>
    <row r="297" spans="6:6" x14ac:dyDescent="0.25">
      <c r="F297" s="8"/>
    </row>
    <row r="298" spans="6:6" x14ac:dyDescent="0.25">
      <c r="F298" s="8"/>
    </row>
    <row r="299" spans="6:6" x14ac:dyDescent="0.25">
      <c r="F299" s="8"/>
    </row>
    <row r="300" spans="6:6" x14ac:dyDescent="0.25">
      <c r="F300" s="8"/>
    </row>
    <row r="301" spans="6:6" x14ac:dyDescent="0.25">
      <c r="F301" s="8"/>
    </row>
    <row r="302" spans="6:6" x14ac:dyDescent="0.25">
      <c r="F302" s="8"/>
    </row>
    <row r="303" spans="6:6" x14ac:dyDescent="0.25">
      <c r="F303" s="8"/>
    </row>
    <row r="304" spans="6:6" x14ac:dyDescent="0.25">
      <c r="F304" s="8"/>
    </row>
    <row r="305" spans="6:6" x14ac:dyDescent="0.25">
      <c r="F305" s="8"/>
    </row>
    <row r="306" spans="6:6" x14ac:dyDescent="0.25">
      <c r="F306" s="8"/>
    </row>
    <row r="307" spans="6:6" x14ac:dyDescent="0.25">
      <c r="F307" s="8"/>
    </row>
    <row r="308" spans="6:6" x14ac:dyDescent="0.25">
      <c r="F308" s="8"/>
    </row>
    <row r="309" spans="6:6" x14ac:dyDescent="0.25">
      <c r="F309" s="8"/>
    </row>
    <row r="310" spans="6:6" x14ac:dyDescent="0.25">
      <c r="F310" s="8"/>
    </row>
    <row r="311" spans="6:6" x14ac:dyDescent="0.25">
      <c r="F311" s="8"/>
    </row>
    <row r="312" spans="6:6" x14ac:dyDescent="0.25">
      <c r="F312" s="8"/>
    </row>
    <row r="313" spans="6:6" x14ac:dyDescent="0.25">
      <c r="F313" s="8"/>
    </row>
    <row r="314" spans="6:6" x14ac:dyDescent="0.25">
      <c r="F314" s="8"/>
    </row>
    <row r="315" spans="6:6" x14ac:dyDescent="0.25">
      <c r="F315" s="8"/>
    </row>
    <row r="316" spans="6:6" x14ac:dyDescent="0.25">
      <c r="F316" s="8"/>
    </row>
    <row r="317" spans="6:6" x14ac:dyDescent="0.25">
      <c r="F317" s="8"/>
    </row>
    <row r="318" spans="6:6" x14ac:dyDescent="0.25">
      <c r="F318" s="8"/>
    </row>
    <row r="319" spans="6:6" x14ac:dyDescent="0.25">
      <c r="F319" s="8"/>
    </row>
    <row r="320" spans="6:6" x14ac:dyDescent="0.25">
      <c r="F320" s="8"/>
    </row>
    <row r="321" spans="6:6" x14ac:dyDescent="0.25">
      <c r="F321" s="8"/>
    </row>
    <row r="322" spans="6:6" x14ac:dyDescent="0.25">
      <c r="F322" s="8"/>
    </row>
    <row r="323" spans="6:6" x14ac:dyDescent="0.25">
      <c r="F323" s="8"/>
    </row>
    <row r="324" spans="6:6" x14ac:dyDescent="0.25">
      <c r="F324" s="8"/>
    </row>
    <row r="325" spans="6:6" x14ac:dyDescent="0.25">
      <c r="F325" s="8"/>
    </row>
    <row r="326" spans="6:6" x14ac:dyDescent="0.25">
      <c r="F326" s="8"/>
    </row>
    <row r="327" spans="6:6" x14ac:dyDescent="0.25">
      <c r="F327" s="8"/>
    </row>
    <row r="328" spans="6:6" x14ac:dyDescent="0.25">
      <c r="F328" s="8"/>
    </row>
    <row r="329" spans="6:6" x14ac:dyDescent="0.25">
      <c r="F329" s="8"/>
    </row>
    <row r="330" spans="6:6" x14ac:dyDescent="0.25">
      <c r="F330" s="8"/>
    </row>
    <row r="331" spans="6:6" x14ac:dyDescent="0.25">
      <c r="F331" s="8"/>
    </row>
    <row r="332" spans="6:6" x14ac:dyDescent="0.25">
      <c r="F332" s="8"/>
    </row>
    <row r="333" spans="6:6" x14ac:dyDescent="0.25">
      <c r="F333" s="8"/>
    </row>
    <row r="334" spans="6:6" x14ac:dyDescent="0.25">
      <c r="F334" s="8"/>
    </row>
    <row r="335" spans="6:6" x14ac:dyDescent="0.25">
      <c r="F335" s="8"/>
    </row>
    <row r="336" spans="6:6" x14ac:dyDescent="0.25">
      <c r="F336" s="8"/>
    </row>
    <row r="337" spans="6:6" x14ac:dyDescent="0.25">
      <c r="F337" s="8"/>
    </row>
    <row r="338" spans="6:6" x14ac:dyDescent="0.25">
      <c r="F338" s="8"/>
    </row>
    <row r="339" spans="6:6" x14ac:dyDescent="0.25">
      <c r="F339" s="8"/>
    </row>
    <row r="340" spans="6:6" x14ac:dyDescent="0.25">
      <c r="F340" s="8"/>
    </row>
    <row r="341" spans="6:6" x14ac:dyDescent="0.25">
      <c r="F341" s="8"/>
    </row>
    <row r="342" spans="6:6" x14ac:dyDescent="0.25">
      <c r="F342" s="8"/>
    </row>
    <row r="343" spans="6:6" x14ac:dyDescent="0.25">
      <c r="F343" s="8"/>
    </row>
    <row r="344" spans="6:6" x14ac:dyDescent="0.25">
      <c r="F344" s="8"/>
    </row>
    <row r="345" spans="6:6" x14ac:dyDescent="0.25">
      <c r="F345" s="8"/>
    </row>
    <row r="346" spans="6:6" x14ac:dyDescent="0.25">
      <c r="F346" s="8"/>
    </row>
    <row r="347" spans="6:6" x14ac:dyDescent="0.25">
      <c r="F347" s="8"/>
    </row>
    <row r="348" spans="6:6" x14ac:dyDescent="0.25">
      <c r="F348" s="8"/>
    </row>
    <row r="349" spans="6:6" x14ac:dyDescent="0.25">
      <c r="F349" s="8"/>
    </row>
    <row r="350" spans="6:6" x14ac:dyDescent="0.25">
      <c r="F350" s="8"/>
    </row>
    <row r="351" spans="6:6" x14ac:dyDescent="0.25">
      <c r="F351" s="8"/>
    </row>
    <row r="352" spans="6:6" x14ac:dyDescent="0.25">
      <c r="F352" s="8"/>
    </row>
    <row r="353" spans="6:6" x14ac:dyDescent="0.25">
      <c r="F353" s="8"/>
    </row>
    <row r="354" spans="6:6" x14ac:dyDescent="0.25">
      <c r="F354" s="8"/>
    </row>
    <row r="355" spans="6:6" x14ac:dyDescent="0.25">
      <c r="F355" s="8"/>
    </row>
    <row r="356" spans="6:6" x14ac:dyDescent="0.25">
      <c r="F356" s="8"/>
    </row>
    <row r="357" spans="6:6" x14ac:dyDescent="0.25">
      <c r="F357" s="8"/>
    </row>
    <row r="358" spans="6:6" x14ac:dyDescent="0.25">
      <c r="F358" s="8"/>
    </row>
    <row r="359" spans="6:6" x14ac:dyDescent="0.25">
      <c r="F359" s="8"/>
    </row>
    <row r="360" spans="6:6" x14ac:dyDescent="0.25">
      <c r="F360" s="8"/>
    </row>
    <row r="361" spans="6:6" x14ac:dyDescent="0.25">
      <c r="F361" s="8"/>
    </row>
    <row r="362" spans="6:6" x14ac:dyDescent="0.25">
      <c r="F362" s="8"/>
    </row>
    <row r="363" spans="6:6" x14ac:dyDescent="0.25">
      <c r="F363" s="8"/>
    </row>
    <row r="364" spans="6:6" x14ac:dyDescent="0.25">
      <c r="F364" s="8"/>
    </row>
    <row r="365" spans="6:6" x14ac:dyDescent="0.25">
      <c r="F365" s="8"/>
    </row>
    <row r="366" spans="6:6" x14ac:dyDescent="0.25">
      <c r="F366" s="8"/>
    </row>
    <row r="367" spans="6:6" x14ac:dyDescent="0.25">
      <c r="F367" s="8"/>
    </row>
    <row r="368" spans="6:6" x14ac:dyDescent="0.25">
      <c r="F368" s="8"/>
    </row>
    <row r="369" spans="6:6" x14ac:dyDescent="0.25">
      <c r="F369" s="8"/>
    </row>
    <row r="370" spans="6:6" x14ac:dyDescent="0.25">
      <c r="F370" s="8"/>
    </row>
    <row r="371" spans="6:6" x14ac:dyDescent="0.25">
      <c r="F371" s="8"/>
    </row>
    <row r="372" spans="6:6" x14ac:dyDescent="0.25">
      <c r="F372" s="8"/>
    </row>
    <row r="373" spans="6:6" x14ac:dyDescent="0.25">
      <c r="F373" s="8"/>
    </row>
    <row r="374" spans="6:6" x14ac:dyDescent="0.25">
      <c r="F374" s="8"/>
    </row>
    <row r="375" spans="6:6" x14ac:dyDescent="0.25">
      <c r="F375" s="8"/>
    </row>
    <row r="376" spans="6:6" x14ac:dyDescent="0.25">
      <c r="F376" s="8"/>
    </row>
    <row r="377" spans="6:6" x14ac:dyDescent="0.25">
      <c r="F377" s="8"/>
    </row>
    <row r="378" spans="6:6" x14ac:dyDescent="0.25">
      <c r="F378" s="8"/>
    </row>
    <row r="379" spans="6:6" x14ac:dyDescent="0.25">
      <c r="F379" s="8"/>
    </row>
    <row r="380" spans="6:6" x14ac:dyDescent="0.25">
      <c r="F380" s="8"/>
    </row>
    <row r="381" spans="6:6" x14ac:dyDescent="0.25">
      <c r="F381" s="8"/>
    </row>
    <row r="382" spans="6:6" x14ac:dyDescent="0.25">
      <c r="F382" s="8"/>
    </row>
  </sheetData>
  <mergeCells count="11">
    <mergeCell ref="H1:I1"/>
    <mergeCell ref="F4:I4"/>
    <mergeCell ref="A6:I6"/>
    <mergeCell ref="A7:A9"/>
    <mergeCell ref="B7:B9"/>
    <mergeCell ref="C7:H7"/>
    <mergeCell ref="I7:I9"/>
    <mergeCell ref="C8:C9"/>
    <mergeCell ref="D8:H8"/>
    <mergeCell ref="F3:I3"/>
    <mergeCell ref="F2:I2"/>
  </mergeCells>
  <printOptions horizontalCentered="1"/>
  <pageMargins left="0.86614173228346458" right="0.82677165354330717" top="0.98425196850393704" bottom="0.78740157480314965" header="0.11811023622047245" footer="0.11811023622047245"/>
  <pageSetup paperSize="9" scale="76" fitToHeight="10" orientation="landscape" r:id="rId1"/>
  <headerFooter differentFirst="1" scaleWithDoc="0" alignWithMargins="0">
    <oddHeader>&amp;C&amp;P</oddHeader>
  </headerFooter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на печать (5)</vt:lpstr>
      <vt:lpstr>'Приложение на печать (5)'!Область_печати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2019-01-10T06:59:00Z</dcterms:modified>
</cp:coreProperties>
</file>