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145" yWindow="705" windowWidth="16335" windowHeight="11010" tabRatio="819" activeTab="0"/>
  </bookViews>
  <sheets>
    <sheet name="Лист2 (для пост) " sheetId="7" r:id="rId1"/>
  </sheets>
  <definedNames>
    <definedName name="_xlnm.Print_Area" localSheetId="0">'Лист2 (для пост) '!$A$1:$I$68</definedName>
  </definedNames>
  <calcPr calcId="145621"/>
</workbook>
</file>

<file path=xl/sharedStrings.xml><?xml version="1.0" encoding="utf-8"?>
<sst xmlns="http://schemas.openxmlformats.org/spreadsheetml/2006/main" count="99" uniqueCount="43">
  <si>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</si>
  <si>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</si>
  <si>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</si>
  <si>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</si>
  <si>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</si>
  <si>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</si>
  <si>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</si>
  <si>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</si>
  <si>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</si>
  <si>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</si>
  <si>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</si>
  <si>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</si>
  <si>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</si>
  <si>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</si>
  <si>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</si>
  <si>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</si>
  <si>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</si>
  <si>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</si>
  <si>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</si>
  <si>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</si>
  <si>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</si>
  <si>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</si>
  <si>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</si>
  <si>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</si>
  <si>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</si>
  <si>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</si>
  <si>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</si>
  <si>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</si>
  <si>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</si>
  <si>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</si>
  <si>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</si>
  <si>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</si>
  <si>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Приложение № 2  </t>
  </si>
  <si>
    <t xml:space="preserve">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</t>
  </si>
  <si>
    <t>13, 14</t>
  </si>
  <si>
    <t>4, 5</t>
  </si>
  <si>
    <t>18, 20, 22</t>
  </si>
  <si>
    <t>2. Прочие нужды</t>
  </si>
  <si>
    <t>Мероприятие 4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</si>
  <si>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 Мероприятия по капитальному ремонту и ремонту тепловых сетей Артемовского городского округа</t>
  </si>
  <si>
    <t>Строки 1-52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эффективности в Артемовском городском округе до 2022 года»</t>
  </si>
  <si>
    <t>Приложение 1                                                              к постановлению Администрации                                          Артемовского городского округа                                         от ______________ № __________</t>
  </si>
  <si>
    <t>Исполнитель:  И.А.Матушкина, 2-45-60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</si>
</sst>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6"/>
  <sheetViews>
    <sheetView tabSelected="1" view="pageBreakPreview" zoomScale="75" zoomScaleSheetLayoutView="75" zoomScalePageLayoutView="75" workbookViewId="0" topLeftCell="A1">
      <selection activeCell="F11" sqref="F11:G11"/>
    </sheetView>
  </sheetViews>
  <sheetFormatPr defaultColWidth="9.140625" defaultRowHeight="15"/>
  <cols>
    <col min="1" max="1" width="8.140625" style="3" customWidth="1"/>
    <col min="2" max="2" width="46.7109375" style="1" customWidth="1"/>
    <col min="3" max="3" width="19.421875" style="2" customWidth="1"/>
    <col min="4" max="4" width="16.57421875" style="2" customWidth="1"/>
    <col min="5" max="5" width="17.8515625" style="9" customWidth="1"/>
    <col min="6" max="6" width="16.00390625" style="2" customWidth="1"/>
    <col min="7" max="7" width="16.8515625" style="2" customWidth="1"/>
    <col min="8" max="8" width="19.421875" style="2" customWidth="1"/>
    <col min="9" max="9" width="27.710937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5:9" ht="83.25" customHeight="1">
      <c r="E1" s="12"/>
      <c r="G1" s="35" t="s">
        <v>41</v>
      </c>
      <c r="H1" s="35"/>
      <c r="I1" s="35"/>
    </row>
    <row r="2" spans="5:9" ht="41.25" customHeight="1">
      <c r="E2" s="12"/>
      <c r="G2" s="35" t="s">
        <v>32</v>
      </c>
      <c r="H2" s="35"/>
      <c r="I2" s="35"/>
    </row>
    <row r="3" spans="1:9" ht="91.5" customHeight="1">
      <c r="A3" s="10"/>
      <c r="B3" s="11"/>
      <c r="C3" s="12"/>
      <c r="D3" s="12"/>
      <c r="E3" s="12"/>
      <c r="F3" s="20"/>
      <c r="G3" s="36" t="s">
        <v>33</v>
      </c>
      <c r="H3" s="36"/>
      <c r="I3" s="36"/>
    </row>
    <row r="4" spans="1:9" ht="23.25" customHeight="1">
      <c r="A4" s="13"/>
      <c r="B4" s="13"/>
      <c r="C4" s="13"/>
      <c r="D4" s="13"/>
      <c r="E4" s="13"/>
      <c r="F4" s="14"/>
      <c r="G4" s="12"/>
      <c r="H4" s="12"/>
      <c r="I4" s="12"/>
    </row>
    <row r="5" spans="1:9" ht="86.25" customHeight="1">
      <c r="A5" s="37" t="s">
        <v>40</v>
      </c>
      <c r="B5" s="38"/>
      <c r="C5" s="38"/>
      <c r="D5" s="38"/>
      <c r="E5" s="38"/>
      <c r="F5" s="38"/>
      <c r="G5" s="38"/>
      <c r="H5" s="38"/>
      <c r="I5" s="39"/>
    </row>
    <row r="6" spans="1:9" ht="84.75" customHeight="1">
      <c r="A6" s="40" t="s">
        <v>18</v>
      </c>
      <c r="B6" s="40" t="s">
        <v>12</v>
      </c>
      <c r="C6" s="40" t="s">
        <v>22</v>
      </c>
      <c r="D6" s="42" t="s">
        <v>13</v>
      </c>
      <c r="E6" s="43"/>
      <c r="F6" s="43"/>
      <c r="G6" s="43"/>
      <c r="H6" s="44"/>
      <c r="I6" s="40" t="s">
        <v>14</v>
      </c>
    </row>
    <row r="7" spans="1:9" ht="72" customHeight="1">
      <c r="A7" s="41"/>
      <c r="B7" s="41"/>
      <c r="C7" s="41"/>
      <c r="D7" s="23">
        <v>2018</v>
      </c>
      <c r="E7" s="23">
        <v>2019</v>
      </c>
      <c r="F7" s="23">
        <v>2020</v>
      </c>
      <c r="G7" s="23">
        <v>2021</v>
      </c>
      <c r="H7" s="23">
        <v>2022</v>
      </c>
      <c r="I7" s="41"/>
    </row>
    <row r="8" spans="1:12" ht="40.5" customHeight="1">
      <c r="A8" s="23">
        <v>1</v>
      </c>
      <c r="B8" s="31" t="s">
        <v>0</v>
      </c>
      <c r="C8" s="32">
        <f>SUM(D8:H8)</f>
        <v>354879.7</v>
      </c>
      <c r="D8" s="32">
        <f>D9+D10+D11</f>
        <v>160550.3</v>
      </c>
      <c r="E8" s="32">
        <f>SUM(E9:E12)</f>
        <v>113870.20000000001</v>
      </c>
      <c r="F8" s="32">
        <f aca="true" t="shared" si="0" ref="F8:H8">SUM(F9:F12)</f>
        <v>25371.2</v>
      </c>
      <c r="G8" s="32">
        <f t="shared" si="0"/>
        <v>34760</v>
      </c>
      <c r="H8" s="32">
        <f t="shared" si="0"/>
        <v>20328</v>
      </c>
      <c r="I8" s="33" t="s">
        <v>15</v>
      </c>
      <c r="J8" s="27"/>
      <c r="K8" s="28"/>
      <c r="L8" s="28"/>
    </row>
    <row r="9" spans="1:12" ht="23.25" customHeight="1">
      <c r="A9" s="23">
        <f aca="true" t="shared" si="1" ref="A9:A27">A8+1</f>
        <v>2</v>
      </c>
      <c r="B9" s="31" t="s">
        <v>1</v>
      </c>
      <c r="C9" s="32">
        <f>C17</f>
        <v>0</v>
      </c>
      <c r="D9" s="32">
        <v>0</v>
      </c>
      <c r="E9" s="32">
        <f>E17</f>
        <v>0</v>
      </c>
      <c r="F9" s="32">
        <f>F17</f>
        <v>0</v>
      </c>
      <c r="G9" s="32">
        <f>G17</f>
        <v>0</v>
      </c>
      <c r="H9" s="32">
        <f>H17</f>
        <v>0</v>
      </c>
      <c r="I9" s="33" t="s">
        <v>15</v>
      </c>
      <c r="J9" s="27"/>
      <c r="K9" s="28"/>
      <c r="L9" s="28"/>
    </row>
    <row r="10" spans="1:12" ht="24" customHeight="1">
      <c r="A10" s="23">
        <f t="shared" si="1"/>
        <v>3</v>
      </c>
      <c r="B10" s="31" t="s">
        <v>2</v>
      </c>
      <c r="C10" s="32">
        <f>SUM(D10:H10)</f>
        <v>210446.90000000002</v>
      </c>
      <c r="D10" s="32">
        <v>112897.3</v>
      </c>
      <c r="E10" s="32">
        <f>E23+E50</f>
        <v>83578.1</v>
      </c>
      <c r="F10" s="32">
        <f>F50</f>
        <v>9702.5</v>
      </c>
      <c r="G10" s="32">
        <v>2130</v>
      </c>
      <c r="H10" s="32">
        <v>2139</v>
      </c>
      <c r="I10" s="33" t="s">
        <v>15</v>
      </c>
      <c r="J10" s="27"/>
      <c r="K10" s="28"/>
      <c r="L10" s="28"/>
    </row>
    <row r="11" spans="1:12" ht="22.5" customHeight="1">
      <c r="A11" s="23">
        <f t="shared" si="1"/>
        <v>4</v>
      </c>
      <c r="B11" s="31" t="s">
        <v>3</v>
      </c>
      <c r="C11" s="32">
        <f>SUM(D11:H11)</f>
        <v>134704.8</v>
      </c>
      <c r="D11" s="32">
        <f>D15++D19</f>
        <v>47653</v>
      </c>
      <c r="E11" s="32">
        <f>E15+E19</f>
        <v>30292.100000000002</v>
      </c>
      <c r="F11" s="32">
        <f>F15++F19</f>
        <v>15668.7</v>
      </c>
      <c r="G11" s="32">
        <f>G15+G19</f>
        <v>27630</v>
      </c>
      <c r="H11" s="32">
        <f>H15+H19</f>
        <v>13461</v>
      </c>
      <c r="I11" s="33" t="s">
        <v>15</v>
      </c>
      <c r="J11" s="27"/>
      <c r="K11" s="28"/>
      <c r="L11" s="28"/>
    </row>
    <row r="12" spans="1:12" ht="23.25" customHeight="1">
      <c r="A12" s="23">
        <f t="shared" si="1"/>
        <v>5</v>
      </c>
      <c r="B12" s="31" t="s">
        <v>16</v>
      </c>
      <c r="C12" s="32">
        <f>SUM(D12:H12)</f>
        <v>9728</v>
      </c>
      <c r="D12" s="32">
        <v>0</v>
      </c>
      <c r="E12" s="32">
        <v>0</v>
      </c>
      <c r="F12" s="32">
        <v>0</v>
      </c>
      <c r="G12" s="32">
        <v>5000</v>
      </c>
      <c r="H12" s="32">
        <v>4728</v>
      </c>
      <c r="I12" s="33" t="s">
        <v>15</v>
      </c>
      <c r="J12" s="27"/>
      <c r="K12" s="28"/>
      <c r="L12" s="28"/>
    </row>
    <row r="13" spans="1:12" ht="21.75" customHeight="1">
      <c r="A13" s="23">
        <f t="shared" si="1"/>
        <v>6</v>
      </c>
      <c r="B13" s="34" t="s">
        <v>4</v>
      </c>
      <c r="C13" s="32">
        <f>D13+E13+F13+G13+H13</f>
        <v>282862.6</v>
      </c>
      <c r="D13" s="32">
        <f>D14++D15</f>
        <v>142778.6</v>
      </c>
      <c r="E13" s="32">
        <f>E14+E15</f>
        <v>105341.5</v>
      </c>
      <c r="F13" s="32">
        <f>F14+F15</f>
        <v>16842.5</v>
      </c>
      <c r="G13" s="32">
        <f>G14+G15</f>
        <v>16700</v>
      </c>
      <c r="H13" s="32">
        <f>H14+H15</f>
        <v>1200</v>
      </c>
      <c r="I13" s="33" t="s">
        <v>15</v>
      </c>
      <c r="J13" s="27"/>
      <c r="K13" s="28"/>
      <c r="L13" s="28"/>
    </row>
    <row r="14" spans="1:12" ht="22.5" customHeight="1">
      <c r="A14" s="23">
        <f t="shared" si="1"/>
        <v>7</v>
      </c>
      <c r="B14" s="31" t="s">
        <v>2</v>
      </c>
      <c r="C14" s="32">
        <f>D14+E14+F14+G14+H14</f>
        <v>206177.90000000002</v>
      </c>
      <c r="D14" s="32">
        <f aca="true" t="shared" si="2" ref="D14:H15">D27+D50</f>
        <v>112897.3</v>
      </c>
      <c r="E14" s="32">
        <f>E27+E50</f>
        <v>83578.1</v>
      </c>
      <c r="F14" s="32">
        <f t="shared" si="2"/>
        <v>9702.5</v>
      </c>
      <c r="G14" s="32">
        <f t="shared" si="2"/>
        <v>0</v>
      </c>
      <c r="H14" s="32">
        <f t="shared" si="2"/>
        <v>0</v>
      </c>
      <c r="I14" s="33" t="s">
        <v>15</v>
      </c>
      <c r="J14" s="27"/>
      <c r="K14" s="28"/>
      <c r="L14" s="28"/>
    </row>
    <row r="15" spans="1:12" ht="22.5" customHeight="1">
      <c r="A15" s="23">
        <f t="shared" si="1"/>
        <v>8</v>
      </c>
      <c r="B15" s="31" t="s">
        <v>3</v>
      </c>
      <c r="C15" s="32">
        <f>D15+E15+F15+G15+H15</f>
        <v>76684.7</v>
      </c>
      <c r="D15" s="32">
        <f>D26+D51</f>
        <v>29881.3</v>
      </c>
      <c r="E15" s="32">
        <f>E28++E51</f>
        <v>21763.4</v>
      </c>
      <c r="F15" s="32">
        <f>F28+F51</f>
        <v>7140</v>
      </c>
      <c r="G15" s="32">
        <f t="shared" si="2"/>
        <v>16700</v>
      </c>
      <c r="H15" s="32">
        <f t="shared" si="2"/>
        <v>1200</v>
      </c>
      <c r="I15" s="33" t="s">
        <v>15</v>
      </c>
      <c r="J15" s="27"/>
      <c r="K15" s="28"/>
      <c r="L15" s="28"/>
    </row>
    <row r="16" spans="1:12" ht="23.25" customHeight="1">
      <c r="A16" s="23">
        <f t="shared" si="1"/>
        <v>9</v>
      </c>
      <c r="B16" s="34" t="s">
        <v>5</v>
      </c>
      <c r="C16" s="32">
        <f>D16+E16+F16+G16+H16</f>
        <v>72017.1</v>
      </c>
      <c r="D16" s="32">
        <f>D17+D18+D19+D20</f>
        <v>17771.699999999997</v>
      </c>
      <c r="E16" s="32">
        <f>E17+E18+E19+E20</f>
        <v>8528.7</v>
      </c>
      <c r="F16" s="32">
        <f>F17+F18+F19+F20</f>
        <v>8528.7</v>
      </c>
      <c r="G16" s="32">
        <f>SUM(G17:G20)</f>
        <v>18060</v>
      </c>
      <c r="H16" s="32">
        <f>H17+H18+H19+H20</f>
        <v>19128</v>
      </c>
      <c r="I16" s="33" t="s">
        <v>15</v>
      </c>
      <c r="J16" s="27"/>
      <c r="K16" s="28"/>
      <c r="L16" s="28"/>
    </row>
    <row r="17" spans="1:12" ht="22.5" customHeight="1">
      <c r="A17" s="23">
        <f t="shared" si="1"/>
        <v>10</v>
      </c>
      <c r="B17" s="31" t="s">
        <v>1</v>
      </c>
      <c r="C17" s="32">
        <f>SUM(D17:H17)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 t="s">
        <v>15</v>
      </c>
      <c r="J17" s="27"/>
      <c r="K17" s="28"/>
      <c r="L17" s="28"/>
    </row>
    <row r="18" spans="1:12" ht="23.25" customHeight="1">
      <c r="A18" s="23">
        <f t="shared" si="1"/>
        <v>11</v>
      </c>
      <c r="B18" s="31" t="s">
        <v>2</v>
      </c>
      <c r="C18" s="32">
        <f>SUM(D18:H18)</f>
        <v>4269</v>
      </c>
      <c r="D18" s="32">
        <v>0</v>
      </c>
      <c r="E18" s="32">
        <v>0</v>
      </c>
      <c r="F18" s="32">
        <v>0</v>
      </c>
      <c r="G18" s="32">
        <v>2130</v>
      </c>
      <c r="H18" s="32">
        <v>2139</v>
      </c>
      <c r="I18" s="33" t="s">
        <v>15</v>
      </c>
      <c r="J18" s="27"/>
      <c r="K18" s="28"/>
      <c r="L18" s="28"/>
    </row>
    <row r="19" spans="1:12" ht="21" customHeight="1">
      <c r="A19" s="23">
        <f t="shared" si="1"/>
        <v>12</v>
      </c>
      <c r="B19" s="31" t="s">
        <v>3</v>
      </c>
      <c r="C19" s="32">
        <f>SUM(D19:H19)</f>
        <v>58020.1</v>
      </c>
      <c r="D19" s="32">
        <f>D33+D53+70</f>
        <v>17771.699999999997</v>
      </c>
      <c r="E19" s="32">
        <f>8458.7+70</f>
        <v>8528.7</v>
      </c>
      <c r="F19" s="32">
        <f>8458.7+70</f>
        <v>8528.7</v>
      </c>
      <c r="G19" s="32">
        <v>10930</v>
      </c>
      <c r="H19" s="32">
        <f>7700+4561</f>
        <v>12261</v>
      </c>
      <c r="I19" s="33" t="s">
        <v>15</v>
      </c>
      <c r="J19" s="27"/>
      <c r="K19" s="28"/>
      <c r="L19" s="28"/>
    </row>
    <row r="20" spans="1:12" ht="24" customHeight="1">
      <c r="A20" s="23">
        <f t="shared" si="1"/>
        <v>13</v>
      </c>
      <c r="B20" s="5" t="s">
        <v>16</v>
      </c>
      <c r="C20" s="17">
        <f>D20+E20+F20+G20+H20</f>
        <v>9728</v>
      </c>
      <c r="D20" s="17">
        <v>0</v>
      </c>
      <c r="E20" s="17">
        <v>0</v>
      </c>
      <c r="F20" s="17">
        <v>0</v>
      </c>
      <c r="G20" s="17">
        <v>5000</v>
      </c>
      <c r="H20" s="17">
        <v>4728</v>
      </c>
      <c r="I20" s="30" t="s">
        <v>15</v>
      </c>
      <c r="J20" s="27"/>
      <c r="K20" s="28"/>
      <c r="L20" s="28"/>
    </row>
    <row r="21" spans="1:9" ht="27" customHeight="1">
      <c r="A21" s="23">
        <v>14</v>
      </c>
      <c r="B21" s="46" t="s">
        <v>23</v>
      </c>
      <c r="C21" s="47"/>
      <c r="D21" s="47"/>
      <c r="E21" s="47"/>
      <c r="F21" s="47"/>
      <c r="G21" s="47"/>
      <c r="H21" s="47"/>
      <c r="I21" s="48"/>
    </row>
    <row r="22" spans="1:9" ht="29.25" customHeight="1">
      <c r="A22" s="23">
        <f t="shared" si="1"/>
        <v>15</v>
      </c>
      <c r="B22" s="5" t="s">
        <v>20</v>
      </c>
      <c r="C22" s="17">
        <f>D22+E22+F22+G22+H22</f>
        <v>112117.09999999999</v>
      </c>
      <c r="D22" s="17">
        <f>D23+D24</f>
        <v>33867.399999999994</v>
      </c>
      <c r="E22" s="17">
        <f>E23+E24</f>
        <v>41291</v>
      </c>
      <c r="F22" s="17">
        <f>F23+F24</f>
        <v>11458.7</v>
      </c>
      <c r="G22" s="17">
        <f>G23+G24</f>
        <v>19000</v>
      </c>
      <c r="H22" s="17">
        <f>H23+H24</f>
        <v>6500</v>
      </c>
      <c r="I22" s="30" t="s">
        <v>15</v>
      </c>
    </row>
    <row r="23" spans="1:9" ht="24" customHeight="1">
      <c r="A23" s="23">
        <f t="shared" si="1"/>
        <v>16</v>
      </c>
      <c r="B23" s="5" t="s">
        <v>2</v>
      </c>
      <c r="C23" s="17">
        <f>D23+E23+F23+G23+H23</f>
        <v>26997.3</v>
      </c>
      <c r="D23" s="17">
        <f aca="true" t="shared" si="3" ref="D23:H24">D27+D32</f>
        <v>0</v>
      </c>
      <c r="E23" s="17">
        <f t="shared" si="3"/>
        <v>26997.3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30" t="s">
        <v>15</v>
      </c>
    </row>
    <row r="24" spans="1:9" ht="23.25" customHeight="1">
      <c r="A24" s="23">
        <f t="shared" si="1"/>
        <v>17</v>
      </c>
      <c r="B24" s="5" t="s">
        <v>3</v>
      </c>
      <c r="C24" s="17">
        <f>D24+E24+F24+G24+H24</f>
        <v>85119.79999999999</v>
      </c>
      <c r="D24" s="17">
        <f>D28+D30</f>
        <v>33867.399999999994</v>
      </c>
      <c r="E24" s="17">
        <f>E28+E33</f>
        <v>14293.7</v>
      </c>
      <c r="F24" s="17">
        <f>F28+F33</f>
        <v>11458.7</v>
      </c>
      <c r="G24" s="17">
        <f>G28+G33</f>
        <v>19000</v>
      </c>
      <c r="H24" s="17">
        <f t="shared" si="3"/>
        <v>6500</v>
      </c>
      <c r="I24" s="30" t="s">
        <v>15</v>
      </c>
    </row>
    <row r="25" spans="1:9" ht="20.25">
      <c r="A25" s="23">
        <f t="shared" si="1"/>
        <v>18</v>
      </c>
      <c r="B25" s="49" t="s">
        <v>7</v>
      </c>
      <c r="C25" s="50"/>
      <c r="D25" s="50"/>
      <c r="E25" s="50"/>
      <c r="F25" s="50"/>
      <c r="G25" s="50"/>
      <c r="H25" s="50"/>
      <c r="I25" s="51"/>
    </row>
    <row r="26" spans="1:9" ht="46.5" customHeight="1">
      <c r="A26" s="23">
        <f t="shared" si="1"/>
        <v>19</v>
      </c>
      <c r="B26" s="5" t="s">
        <v>21</v>
      </c>
      <c r="C26" s="19">
        <f>D26+E26+F26+G26+H26</f>
        <v>69662.6</v>
      </c>
      <c r="D26" s="19">
        <f>SUM(D27:D28)</f>
        <v>18330.3</v>
      </c>
      <c r="E26" s="19">
        <f>SUM(E27:E28)</f>
        <v>34832.3</v>
      </c>
      <c r="F26" s="19">
        <f>SUM(F27:F28)</f>
        <v>5000</v>
      </c>
      <c r="G26" s="19">
        <f>SUM(G27:G28)</f>
        <v>11500</v>
      </c>
      <c r="H26" s="19">
        <f>SUM(H27:H28)</f>
        <v>0</v>
      </c>
      <c r="I26" s="26" t="s">
        <v>34</v>
      </c>
    </row>
    <row r="27" spans="1:9" ht="24" customHeight="1">
      <c r="A27" s="23">
        <f t="shared" si="1"/>
        <v>20</v>
      </c>
      <c r="B27" s="5" t="s">
        <v>2</v>
      </c>
      <c r="C27" s="19">
        <f>D27+E27+F27+G27+H27</f>
        <v>26997.3</v>
      </c>
      <c r="D27" s="19">
        <v>0</v>
      </c>
      <c r="E27" s="19">
        <v>26997.3</v>
      </c>
      <c r="F27" s="19">
        <v>0</v>
      </c>
      <c r="G27" s="19">
        <v>0</v>
      </c>
      <c r="H27" s="19">
        <v>0</v>
      </c>
      <c r="I27" s="26" t="s">
        <v>15</v>
      </c>
    </row>
    <row r="28" spans="1:9" ht="23.25" customHeight="1">
      <c r="A28" s="23">
        <f>A26+1</f>
        <v>20</v>
      </c>
      <c r="B28" s="5" t="s">
        <v>3</v>
      </c>
      <c r="C28" s="19">
        <f>D28+E28+F28+G28+H28</f>
        <v>42665.3</v>
      </c>
      <c r="D28" s="19">
        <v>18330.3</v>
      </c>
      <c r="E28" s="19">
        <v>7835</v>
      </c>
      <c r="F28" s="19">
        <v>5000</v>
      </c>
      <c r="G28" s="19">
        <v>11500</v>
      </c>
      <c r="H28" s="19">
        <v>0</v>
      </c>
      <c r="I28" s="26" t="s">
        <v>15</v>
      </c>
    </row>
    <row r="29" spans="1:9" ht="20.25">
      <c r="A29" s="23">
        <v>21</v>
      </c>
      <c r="B29" s="52" t="s">
        <v>37</v>
      </c>
      <c r="C29" s="47"/>
      <c r="D29" s="47"/>
      <c r="E29" s="47"/>
      <c r="F29" s="47"/>
      <c r="G29" s="47"/>
      <c r="H29" s="47"/>
      <c r="I29" s="48"/>
    </row>
    <row r="30" spans="1:9" ht="40.5">
      <c r="A30" s="23">
        <v>22</v>
      </c>
      <c r="B30" s="5" t="s">
        <v>24</v>
      </c>
      <c r="C30" s="17">
        <f aca="true" t="shared" si="4" ref="C30:H30">C32+C33</f>
        <v>42454.5</v>
      </c>
      <c r="D30" s="17">
        <f>D32+D33</f>
        <v>15537.099999999999</v>
      </c>
      <c r="E30" s="17">
        <f t="shared" si="4"/>
        <v>6458.700000000001</v>
      </c>
      <c r="F30" s="17">
        <f t="shared" si="4"/>
        <v>6458.700000000001</v>
      </c>
      <c r="G30" s="17">
        <f t="shared" si="4"/>
        <v>7500</v>
      </c>
      <c r="H30" s="17">
        <f t="shared" si="4"/>
        <v>6500</v>
      </c>
      <c r="I30" s="26" t="s">
        <v>15</v>
      </c>
    </row>
    <row r="31" spans="1:9" ht="20.25">
      <c r="A31" s="23">
        <v>23</v>
      </c>
      <c r="B31" s="5" t="s">
        <v>25</v>
      </c>
      <c r="C31" s="17"/>
      <c r="D31" s="17"/>
      <c r="E31" s="17"/>
      <c r="F31" s="17"/>
      <c r="G31" s="17"/>
      <c r="H31" s="17"/>
      <c r="I31" s="26" t="s">
        <v>15</v>
      </c>
    </row>
    <row r="32" spans="1:9" ht="24" customHeight="1">
      <c r="A32" s="23">
        <v>24</v>
      </c>
      <c r="B32" s="5" t="s">
        <v>2</v>
      </c>
      <c r="C32" s="17">
        <f>D32+F32+G32+H32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26" t="s">
        <v>15</v>
      </c>
    </row>
    <row r="33" spans="1:9" ht="22.5" customHeight="1">
      <c r="A33" s="23">
        <v>25</v>
      </c>
      <c r="B33" s="5" t="s">
        <v>3</v>
      </c>
      <c r="C33" s="17">
        <f>D33+E33+F33+G33+H33</f>
        <v>42454.5</v>
      </c>
      <c r="D33" s="17">
        <f>D35+D37+D39+D41+D43</f>
        <v>15537.099999999999</v>
      </c>
      <c r="E33" s="17">
        <f>E35+E37+E39+E41+E43</f>
        <v>6458.700000000001</v>
      </c>
      <c r="F33" s="17">
        <f>F35+F37+F39+F41+F43</f>
        <v>6458.700000000001</v>
      </c>
      <c r="G33" s="17">
        <f>G35+G37+G39+G41+G43</f>
        <v>7500</v>
      </c>
      <c r="H33" s="17">
        <f>H35+H37+H39+H41+H43</f>
        <v>6500</v>
      </c>
      <c r="I33" s="26" t="s">
        <v>15</v>
      </c>
    </row>
    <row r="34" spans="1:9" ht="121.5" customHeight="1">
      <c r="A34" s="23">
        <v>26</v>
      </c>
      <c r="B34" s="5" t="s">
        <v>30</v>
      </c>
      <c r="C34" s="17">
        <f aca="true" t="shared" si="5" ref="C34:H34">C35</f>
        <v>2000</v>
      </c>
      <c r="D34" s="17">
        <f t="shared" si="5"/>
        <v>2000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23" t="s">
        <v>35</v>
      </c>
    </row>
    <row r="35" spans="1:9" ht="25.5" customHeight="1">
      <c r="A35" s="23">
        <v>27</v>
      </c>
      <c r="B35" s="5" t="s">
        <v>3</v>
      </c>
      <c r="C35" s="17">
        <f>D35+E35+F35+G35+H35</f>
        <v>2000</v>
      </c>
      <c r="D35" s="17">
        <v>2000</v>
      </c>
      <c r="E35" s="17">
        <v>0</v>
      </c>
      <c r="F35" s="17">
        <v>0</v>
      </c>
      <c r="G35" s="17">
        <v>0</v>
      </c>
      <c r="H35" s="17">
        <v>0</v>
      </c>
      <c r="I35" s="7" t="s">
        <v>15</v>
      </c>
    </row>
    <row r="36" spans="1:9" ht="168" customHeight="1">
      <c r="A36" s="23">
        <v>28</v>
      </c>
      <c r="B36" s="8" t="s">
        <v>31</v>
      </c>
      <c r="C36" s="17">
        <f aca="true" t="shared" si="6" ref="C36:H36">C37</f>
        <v>11392.7</v>
      </c>
      <c r="D36" s="17">
        <f t="shared" si="6"/>
        <v>2130.9</v>
      </c>
      <c r="E36" s="17">
        <f t="shared" si="6"/>
        <v>2130.9</v>
      </c>
      <c r="F36" s="17">
        <f t="shared" si="6"/>
        <v>2130.9</v>
      </c>
      <c r="G36" s="17">
        <f t="shared" si="6"/>
        <v>2500</v>
      </c>
      <c r="H36" s="17">
        <f t="shared" si="6"/>
        <v>2500</v>
      </c>
      <c r="I36" s="23">
        <v>11</v>
      </c>
    </row>
    <row r="37" spans="1:9" ht="22.5" customHeight="1">
      <c r="A37" s="23">
        <v>29</v>
      </c>
      <c r="B37" s="5" t="s">
        <v>3</v>
      </c>
      <c r="C37" s="17">
        <f>D37+E37+F37+G37+H37</f>
        <v>11392.7</v>
      </c>
      <c r="D37" s="17">
        <v>2130.9</v>
      </c>
      <c r="E37" s="17">
        <v>2130.9</v>
      </c>
      <c r="F37" s="17">
        <v>2130.9</v>
      </c>
      <c r="G37" s="17">
        <v>2500</v>
      </c>
      <c r="H37" s="17">
        <v>2500</v>
      </c>
      <c r="I37" s="7" t="s">
        <v>15</v>
      </c>
    </row>
    <row r="38" spans="1:9" ht="63.75" customHeight="1">
      <c r="A38" s="23">
        <v>32</v>
      </c>
      <c r="B38" s="8" t="s">
        <v>27</v>
      </c>
      <c r="C38" s="17">
        <f aca="true" t="shared" si="7" ref="C38:H38">C39</f>
        <v>17619.3</v>
      </c>
      <c r="D38" s="17">
        <f t="shared" si="7"/>
        <v>4963.7</v>
      </c>
      <c r="E38" s="17">
        <f t="shared" si="7"/>
        <v>4327.8</v>
      </c>
      <c r="F38" s="17">
        <f t="shared" si="7"/>
        <v>4327.8</v>
      </c>
      <c r="G38" s="17">
        <f t="shared" si="7"/>
        <v>2000</v>
      </c>
      <c r="H38" s="17">
        <f t="shared" si="7"/>
        <v>2000</v>
      </c>
      <c r="I38" s="30">
        <v>7</v>
      </c>
    </row>
    <row r="39" spans="1:9" ht="23.25" customHeight="1">
      <c r="A39" s="23">
        <v>33</v>
      </c>
      <c r="B39" s="5" t="s">
        <v>26</v>
      </c>
      <c r="C39" s="17">
        <f>D39+E39+F39+G39+H39</f>
        <v>17619.3</v>
      </c>
      <c r="D39" s="17">
        <v>4963.7</v>
      </c>
      <c r="E39" s="17">
        <v>4327.8</v>
      </c>
      <c r="F39" s="17">
        <v>4327.8</v>
      </c>
      <c r="G39" s="17">
        <v>2000</v>
      </c>
      <c r="H39" s="17">
        <v>2000</v>
      </c>
      <c r="I39" s="7" t="s">
        <v>15</v>
      </c>
    </row>
    <row r="40" spans="1:9" ht="101.25">
      <c r="A40" s="23">
        <v>34</v>
      </c>
      <c r="B40" s="21" t="s">
        <v>38</v>
      </c>
      <c r="C40" s="17">
        <f aca="true" t="shared" si="8" ref="C40:H40">C41</f>
        <v>8912</v>
      </c>
      <c r="D40" s="17">
        <f t="shared" si="8"/>
        <v>5912</v>
      </c>
      <c r="E40" s="17">
        <f t="shared" si="8"/>
        <v>0</v>
      </c>
      <c r="F40" s="17">
        <f t="shared" si="8"/>
        <v>0</v>
      </c>
      <c r="G40" s="17">
        <f t="shared" si="8"/>
        <v>3000</v>
      </c>
      <c r="H40" s="17">
        <f t="shared" si="8"/>
        <v>0</v>
      </c>
      <c r="I40" s="30">
        <v>14</v>
      </c>
    </row>
    <row r="41" spans="1:9" ht="26.25" customHeight="1">
      <c r="A41" s="23">
        <v>35</v>
      </c>
      <c r="B41" s="5" t="s">
        <v>26</v>
      </c>
      <c r="C41" s="17">
        <f>D41+E41+F41+G41+H41</f>
        <v>8912</v>
      </c>
      <c r="D41" s="17">
        <v>5912</v>
      </c>
      <c r="E41" s="17">
        <v>0</v>
      </c>
      <c r="F41" s="17">
        <v>0</v>
      </c>
      <c r="G41" s="17">
        <v>3000</v>
      </c>
      <c r="H41" s="17">
        <v>0</v>
      </c>
      <c r="I41" s="7" t="s">
        <v>15</v>
      </c>
    </row>
    <row r="42" spans="1:9" ht="81.75" customHeight="1">
      <c r="A42" s="23">
        <f>A41+1</f>
        <v>36</v>
      </c>
      <c r="B42" s="22" t="s">
        <v>39</v>
      </c>
      <c r="C42" s="17">
        <f aca="true" t="shared" si="9" ref="C42:H42">C43</f>
        <v>2530.5</v>
      </c>
      <c r="D42" s="17">
        <f t="shared" si="9"/>
        <v>530.5</v>
      </c>
      <c r="E42" s="17">
        <f t="shared" si="9"/>
        <v>0</v>
      </c>
      <c r="F42" s="17">
        <f t="shared" si="9"/>
        <v>0</v>
      </c>
      <c r="G42" s="17">
        <f t="shared" si="9"/>
        <v>0</v>
      </c>
      <c r="H42" s="17">
        <f t="shared" si="9"/>
        <v>2000</v>
      </c>
      <c r="I42" s="30">
        <v>14</v>
      </c>
    </row>
    <row r="43" spans="1:9" ht="22.5" customHeight="1">
      <c r="A43" s="23">
        <f aca="true" t="shared" si="10" ref="A43:A58">A42+1</f>
        <v>37</v>
      </c>
      <c r="B43" s="5" t="s">
        <v>26</v>
      </c>
      <c r="C43" s="17">
        <f>D43+E43+F43+G43+H43</f>
        <v>2530.5</v>
      </c>
      <c r="D43" s="17">
        <v>530.5</v>
      </c>
      <c r="E43" s="17">
        <v>0</v>
      </c>
      <c r="F43" s="17">
        <v>0</v>
      </c>
      <c r="G43" s="17">
        <v>0</v>
      </c>
      <c r="H43" s="17">
        <v>2000</v>
      </c>
      <c r="I43" s="7" t="s">
        <v>15</v>
      </c>
    </row>
    <row r="44" spans="1:9" ht="26.25" customHeight="1">
      <c r="A44" s="23">
        <f t="shared" si="10"/>
        <v>38</v>
      </c>
      <c r="B44" s="53" t="s">
        <v>28</v>
      </c>
      <c r="C44" s="54"/>
      <c r="D44" s="54"/>
      <c r="E44" s="54"/>
      <c r="F44" s="54"/>
      <c r="G44" s="54"/>
      <c r="H44" s="54"/>
      <c r="I44" s="55"/>
    </row>
    <row r="45" spans="1:9" ht="40.5" customHeight="1">
      <c r="A45" s="23">
        <f t="shared" si="10"/>
        <v>39</v>
      </c>
      <c r="B45" s="16" t="s">
        <v>11</v>
      </c>
      <c r="C45" s="17">
        <f>C46+C47</f>
        <v>221764.6</v>
      </c>
      <c r="D45" s="17">
        <f aca="true" t="shared" si="11" ref="D45:G45">D46+D47</f>
        <v>126612.90000000001</v>
      </c>
      <c r="E45" s="17">
        <f t="shared" si="11"/>
        <v>72509.2</v>
      </c>
      <c r="F45" s="17">
        <f t="shared" si="11"/>
        <v>13842.5</v>
      </c>
      <c r="G45" s="17">
        <f t="shared" si="11"/>
        <v>6400</v>
      </c>
      <c r="H45" s="17">
        <f>H46+H47</f>
        <v>2400</v>
      </c>
      <c r="I45" s="15" t="s">
        <v>15</v>
      </c>
    </row>
    <row r="46" spans="1:9" ht="22.5" customHeight="1">
      <c r="A46" s="23">
        <f t="shared" si="10"/>
        <v>40</v>
      </c>
      <c r="B46" s="16" t="str">
        <f aca="true" t="shared" si="12" ref="B46:H46">B50</f>
        <v xml:space="preserve">Областной бюджет         </v>
      </c>
      <c r="C46" s="17">
        <f>C50</f>
        <v>179180.6</v>
      </c>
      <c r="D46" s="17">
        <f>D50</f>
        <v>112897.3</v>
      </c>
      <c r="E46" s="17">
        <f t="shared" si="12"/>
        <v>56580.8</v>
      </c>
      <c r="F46" s="17">
        <f t="shared" si="12"/>
        <v>9702.5</v>
      </c>
      <c r="G46" s="17">
        <f t="shared" si="12"/>
        <v>0</v>
      </c>
      <c r="H46" s="17">
        <f t="shared" si="12"/>
        <v>0</v>
      </c>
      <c r="I46" s="15" t="s">
        <v>15</v>
      </c>
    </row>
    <row r="47" spans="1:9" ht="24" customHeight="1">
      <c r="A47" s="23">
        <f t="shared" si="10"/>
        <v>41</v>
      </c>
      <c r="B47" s="16" t="str">
        <f>B51</f>
        <v xml:space="preserve">Местный бюджет           </v>
      </c>
      <c r="C47" s="17">
        <f>C51+C54</f>
        <v>42584</v>
      </c>
      <c r="D47" s="17">
        <f>D51+D53</f>
        <v>13715.6</v>
      </c>
      <c r="E47" s="17">
        <f>E51+E54</f>
        <v>15928.4</v>
      </c>
      <c r="F47" s="17">
        <f>F51+F54</f>
        <v>4140</v>
      </c>
      <c r="G47" s="17">
        <f>G51+G54</f>
        <v>6400</v>
      </c>
      <c r="H47" s="4">
        <f>H51+H54</f>
        <v>2400</v>
      </c>
      <c r="I47" s="15" t="s">
        <v>15</v>
      </c>
    </row>
    <row r="48" spans="1:9" ht="21">
      <c r="A48" s="23">
        <f t="shared" si="10"/>
        <v>42</v>
      </c>
      <c r="B48" s="56" t="s">
        <v>7</v>
      </c>
      <c r="C48" s="57"/>
      <c r="D48" s="57"/>
      <c r="E48" s="57"/>
      <c r="F48" s="57"/>
      <c r="G48" s="57"/>
      <c r="H48" s="57"/>
      <c r="I48" s="58"/>
    </row>
    <row r="49" spans="1:9" ht="69.75" customHeight="1">
      <c r="A49" s="23">
        <f t="shared" si="10"/>
        <v>43</v>
      </c>
      <c r="B49" s="8" t="s">
        <v>17</v>
      </c>
      <c r="C49" s="17">
        <f>C50+C51</f>
        <v>213200</v>
      </c>
      <c r="D49" s="17">
        <f>D50+D51</f>
        <v>124448.3</v>
      </c>
      <c r="E49" s="18">
        <f>E50+E51</f>
        <v>70509.2</v>
      </c>
      <c r="F49" s="18">
        <f aca="true" t="shared" si="13" ref="F49:H49">F50+F51</f>
        <v>11842.5</v>
      </c>
      <c r="G49" s="17">
        <f t="shared" si="13"/>
        <v>5200</v>
      </c>
      <c r="H49" s="17">
        <f t="shared" si="13"/>
        <v>1200</v>
      </c>
      <c r="I49" s="7" t="s">
        <v>29</v>
      </c>
    </row>
    <row r="50" spans="1:9" ht="28.5" customHeight="1">
      <c r="A50" s="23">
        <f t="shared" si="10"/>
        <v>44</v>
      </c>
      <c r="B50" s="6" t="s">
        <v>2</v>
      </c>
      <c r="C50" s="17">
        <f>D50+H50+E50+F50+G50</f>
        <v>179180.6</v>
      </c>
      <c r="D50" s="17">
        <v>112897.3</v>
      </c>
      <c r="E50" s="18">
        <v>56580.8</v>
      </c>
      <c r="F50" s="18">
        <v>9702.5</v>
      </c>
      <c r="G50" s="17">
        <v>0</v>
      </c>
      <c r="H50" s="17">
        <v>0</v>
      </c>
      <c r="I50" s="7" t="s">
        <v>15</v>
      </c>
    </row>
    <row r="51" spans="1:9" ht="24" customHeight="1">
      <c r="A51" s="23">
        <f t="shared" si="10"/>
        <v>45</v>
      </c>
      <c r="B51" s="5" t="s">
        <v>3</v>
      </c>
      <c r="C51" s="17">
        <f>D51+H51+E51+F51+G51</f>
        <v>34019.4</v>
      </c>
      <c r="D51" s="17">
        <v>11551</v>
      </c>
      <c r="E51" s="18">
        <v>13928.4</v>
      </c>
      <c r="F51" s="18">
        <v>2140</v>
      </c>
      <c r="G51" s="17">
        <v>5200</v>
      </c>
      <c r="H51" s="17">
        <v>1200</v>
      </c>
      <c r="I51" s="7" t="s">
        <v>15</v>
      </c>
    </row>
    <row r="52" spans="1:9" ht="21">
      <c r="A52" s="23">
        <f t="shared" si="10"/>
        <v>46</v>
      </c>
      <c r="B52" s="59" t="s">
        <v>37</v>
      </c>
      <c r="C52" s="54"/>
      <c r="D52" s="54"/>
      <c r="E52" s="54"/>
      <c r="F52" s="54"/>
      <c r="G52" s="54"/>
      <c r="H52" s="54"/>
      <c r="I52" s="60"/>
    </row>
    <row r="53" spans="1:9" ht="40.5" customHeight="1">
      <c r="A53" s="23">
        <f t="shared" si="10"/>
        <v>47</v>
      </c>
      <c r="B53" s="21" t="s">
        <v>6</v>
      </c>
      <c r="C53" s="24">
        <f aca="true" t="shared" si="14" ref="C53:C56">D53+E53+F53+G53+H53</f>
        <v>8564.6</v>
      </c>
      <c r="D53" s="24">
        <f>D54</f>
        <v>2164.6</v>
      </c>
      <c r="E53" s="24">
        <f>E54</f>
        <v>2000</v>
      </c>
      <c r="F53" s="24">
        <f>F54</f>
        <v>2000</v>
      </c>
      <c r="G53" s="24">
        <f>G54</f>
        <v>1200</v>
      </c>
      <c r="H53" s="24">
        <f>H54</f>
        <v>1200</v>
      </c>
      <c r="I53" s="7" t="s">
        <v>15</v>
      </c>
    </row>
    <row r="54" spans="1:9" ht="23.25" customHeight="1">
      <c r="A54" s="23">
        <f t="shared" si="10"/>
        <v>48</v>
      </c>
      <c r="B54" s="5" t="s">
        <v>3</v>
      </c>
      <c r="C54" s="24">
        <f>D54+E54+F54+G54+H54</f>
        <v>8564.6</v>
      </c>
      <c r="D54" s="24">
        <f>D56+D58</f>
        <v>2164.6</v>
      </c>
      <c r="E54" s="24">
        <f>E56+E58</f>
        <v>2000</v>
      </c>
      <c r="F54" s="24">
        <f>F56+F58</f>
        <v>2000</v>
      </c>
      <c r="G54" s="24">
        <f>G56+G58</f>
        <v>1200</v>
      </c>
      <c r="H54" s="24">
        <f>H56+H58</f>
        <v>1200</v>
      </c>
      <c r="I54" s="7" t="s">
        <v>15</v>
      </c>
    </row>
    <row r="55" spans="1:9" ht="62.25" customHeight="1">
      <c r="A55" s="23">
        <f t="shared" si="10"/>
        <v>49</v>
      </c>
      <c r="B55" s="21" t="s">
        <v>10</v>
      </c>
      <c r="C55" s="17">
        <f t="shared" si="14"/>
        <v>0</v>
      </c>
      <c r="D55" s="17">
        <f>D56</f>
        <v>0</v>
      </c>
      <c r="E55" s="17">
        <f>E56</f>
        <v>0</v>
      </c>
      <c r="F55" s="17">
        <f>F56</f>
        <v>0</v>
      </c>
      <c r="G55" s="17">
        <f>G56</f>
        <v>0</v>
      </c>
      <c r="H55" s="17">
        <f>H56</f>
        <v>0</v>
      </c>
      <c r="I55" s="30">
        <v>22</v>
      </c>
    </row>
    <row r="56" spans="1:9" ht="22.5" customHeight="1">
      <c r="A56" s="23">
        <f t="shared" si="10"/>
        <v>50</v>
      </c>
      <c r="B56" s="5" t="s">
        <v>8</v>
      </c>
      <c r="C56" s="24">
        <f t="shared" si="14"/>
        <v>0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7" t="s">
        <v>15</v>
      </c>
    </row>
    <row r="57" spans="1:9" ht="142.5" customHeight="1">
      <c r="A57" s="23">
        <f t="shared" si="10"/>
        <v>51</v>
      </c>
      <c r="B57" s="21" t="s">
        <v>19</v>
      </c>
      <c r="C57" s="17">
        <f>D57+E57+F57+G57+H57</f>
        <v>8564.6</v>
      </c>
      <c r="D57" s="18">
        <f>D58</f>
        <v>2164.6</v>
      </c>
      <c r="E57" s="18">
        <f>E58</f>
        <v>2000</v>
      </c>
      <c r="F57" s="18">
        <f>F58</f>
        <v>2000</v>
      </c>
      <c r="G57" s="18">
        <f>G58</f>
        <v>1200</v>
      </c>
      <c r="H57" s="18">
        <f>H58</f>
        <v>1200</v>
      </c>
      <c r="I57" s="29" t="s">
        <v>36</v>
      </c>
    </row>
    <row r="58" spans="1:9" ht="22.5" customHeight="1">
      <c r="A58" s="23">
        <f t="shared" si="10"/>
        <v>52</v>
      </c>
      <c r="B58" s="5" t="s">
        <v>9</v>
      </c>
      <c r="C58" s="24">
        <f>D58+E58+F58+G58+H58</f>
        <v>8564.6</v>
      </c>
      <c r="D58" s="25">
        <v>2164.6</v>
      </c>
      <c r="E58" s="24">
        <v>2000</v>
      </c>
      <c r="F58" s="24">
        <v>2000</v>
      </c>
      <c r="G58" s="24">
        <v>1200</v>
      </c>
      <c r="H58" s="24">
        <v>1200</v>
      </c>
      <c r="I58" s="7" t="s">
        <v>15</v>
      </c>
    </row>
    <row r="59" spans="1:2" s="12" customFormat="1" ht="41.25" customHeight="1">
      <c r="A59" s="10"/>
      <c r="B59" s="11"/>
    </row>
    <row r="60" spans="1:2" s="12" customFormat="1" ht="31.5" customHeight="1">
      <c r="A60" s="10"/>
      <c r="B60" s="11"/>
    </row>
    <row r="61" spans="1:2" s="12" customFormat="1" ht="15">
      <c r="A61" s="10"/>
      <c r="B61" s="11"/>
    </row>
    <row r="62" spans="1:2" s="12" customFormat="1" ht="15">
      <c r="A62" s="10"/>
      <c r="B62" s="11"/>
    </row>
    <row r="63" spans="1:2" s="12" customFormat="1" ht="15">
      <c r="A63" s="10"/>
      <c r="B63" s="11"/>
    </row>
    <row r="64" spans="1:2" s="12" customFormat="1" ht="15">
      <c r="A64" s="10"/>
      <c r="B64" s="11"/>
    </row>
    <row r="65" spans="1:2" s="12" customFormat="1" ht="45" customHeight="1">
      <c r="A65" s="45" t="s">
        <v>42</v>
      </c>
      <c r="B65" s="45"/>
    </row>
    <row r="66" spans="1:2" s="12" customFormat="1" ht="15">
      <c r="A66" s="10"/>
      <c r="B66" s="11"/>
    </row>
    <row r="67" spans="1:2" s="12" customFormat="1" ht="15">
      <c r="A67" s="10"/>
      <c r="B67" s="11"/>
    </row>
    <row r="68" spans="1:2" s="12" customFormat="1" ht="15">
      <c r="A68" s="10"/>
      <c r="B68" s="11"/>
    </row>
    <row r="69" spans="1:2" s="12" customFormat="1" ht="15">
      <c r="A69" s="10"/>
      <c r="B69" s="11"/>
    </row>
    <row r="70" spans="1:2" s="12" customFormat="1" ht="15">
      <c r="A70" s="10"/>
      <c r="B70" s="11"/>
    </row>
    <row r="71" spans="1:2" s="12" customFormat="1" ht="15">
      <c r="A71" s="10"/>
      <c r="B71" s="11"/>
    </row>
    <row r="72" spans="1:2" s="12" customFormat="1" ht="15">
      <c r="A72" s="10"/>
      <c r="B72" s="11"/>
    </row>
    <row r="73" spans="1:2" s="12" customFormat="1" ht="15">
      <c r="A73" s="10"/>
      <c r="B73" s="11"/>
    </row>
    <row r="74" spans="1:2" s="12" customFormat="1" ht="102.75" customHeight="1">
      <c r="A74" s="10"/>
      <c r="B74" s="11"/>
    </row>
    <row r="75" spans="1:2" s="12" customFormat="1" ht="15">
      <c r="A75" s="10"/>
      <c r="B75" s="11"/>
    </row>
    <row r="76" spans="1:2" s="12" customFormat="1" ht="15">
      <c r="A76" s="10"/>
      <c r="B76" s="11"/>
    </row>
    <row r="77" spans="1:2" s="12" customFormat="1" ht="102" customHeight="1">
      <c r="A77" s="10"/>
      <c r="B77" s="11"/>
    </row>
    <row r="78" spans="1:2" s="12" customFormat="1" ht="15">
      <c r="A78" s="10"/>
      <c r="B78" s="11"/>
    </row>
    <row r="79" spans="1:2" s="12" customFormat="1" ht="15">
      <c r="A79" s="10"/>
      <c r="B79" s="11"/>
    </row>
    <row r="80" spans="1:2" s="12" customFormat="1" ht="15">
      <c r="A80" s="10"/>
      <c r="B80" s="11"/>
    </row>
    <row r="81" spans="1:2" s="12" customFormat="1" ht="121.5" customHeight="1">
      <c r="A81" s="10"/>
      <c r="B81" s="11"/>
    </row>
    <row r="82" spans="1:2" s="12" customFormat="1" ht="15">
      <c r="A82" s="10"/>
      <c r="B82" s="11"/>
    </row>
    <row r="83" spans="1:2" s="12" customFormat="1" ht="15">
      <c r="A83" s="10"/>
      <c r="B83" s="11"/>
    </row>
    <row r="84" spans="1:2" s="12" customFormat="1" ht="113.25" customHeight="1">
      <c r="A84" s="10"/>
      <c r="B84" s="11"/>
    </row>
    <row r="85" spans="1:2" s="12" customFormat="1" ht="15">
      <c r="A85" s="10"/>
      <c r="B85" s="11"/>
    </row>
    <row r="86" spans="1:2" s="12" customFormat="1" ht="15">
      <c r="A86" s="10"/>
      <c r="B86" s="11"/>
    </row>
    <row r="87" spans="1:2" s="12" customFormat="1" ht="108" customHeight="1">
      <c r="A87" s="10"/>
      <c r="B87" s="11"/>
    </row>
    <row r="88" spans="1:2" s="12" customFormat="1" ht="15">
      <c r="A88" s="10"/>
      <c r="B88" s="11"/>
    </row>
    <row r="89" spans="1:2" s="12" customFormat="1" ht="15">
      <c r="A89" s="10"/>
      <c r="B89" s="11"/>
    </row>
    <row r="90" spans="1:2" s="12" customFormat="1" ht="15">
      <c r="A90" s="10"/>
      <c r="B90" s="11"/>
    </row>
    <row r="91" spans="1:2" s="12" customFormat="1" ht="15">
      <c r="A91" s="10"/>
      <c r="B91" s="11"/>
    </row>
    <row r="92" spans="1:2" s="12" customFormat="1" ht="15">
      <c r="A92" s="10"/>
      <c r="B92" s="11"/>
    </row>
    <row r="93" spans="1:2" s="12" customFormat="1" ht="15">
      <c r="A93" s="10"/>
      <c r="B93" s="11"/>
    </row>
    <row r="94" spans="1:2" s="12" customFormat="1" ht="15">
      <c r="A94" s="10"/>
      <c r="B94" s="11"/>
    </row>
    <row r="95" spans="1:2" s="12" customFormat="1" ht="15">
      <c r="A95" s="10"/>
      <c r="B95" s="11"/>
    </row>
    <row r="96" spans="1:2" s="12" customFormat="1" ht="15">
      <c r="A96" s="10"/>
      <c r="B96" s="11"/>
    </row>
    <row r="97" spans="1:2" s="12" customFormat="1" ht="15">
      <c r="A97" s="10"/>
      <c r="B97" s="11"/>
    </row>
    <row r="98" spans="1:2" s="12" customFormat="1" ht="15">
      <c r="A98" s="10"/>
      <c r="B98" s="11"/>
    </row>
    <row r="99" spans="1:2" s="12" customFormat="1" ht="15">
      <c r="A99" s="10"/>
      <c r="B99" s="11"/>
    </row>
    <row r="100" spans="1:2" s="12" customFormat="1" ht="15">
      <c r="A100" s="10"/>
      <c r="B100" s="11"/>
    </row>
    <row r="101" spans="1:2" s="12" customFormat="1" ht="15">
      <c r="A101" s="10"/>
      <c r="B101" s="11"/>
    </row>
    <row r="102" spans="1:2" s="12" customFormat="1" ht="18.75" customHeight="1">
      <c r="A102" s="10"/>
      <c r="B102" s="11"/>
    </row>
    <row r="103" spans="1:2" s="12" customFormat="1" ht="15">
      <c r="A103" s="10"/>
      <c r="B103" s="11"/>
    </row>
    <row r="104" spans="1:2" s="12" customFormat="1" ht="15">
      <c r="A104" s="10"/>
      <c r="B104" s="11"/>
    </row>
    <row r="105" spans="1:2" s="12" customFormat="1" ht="15">
      <c r="A105" s="10"/>
      <c r="B105" s="11"/>
    </row>
    <row r="106" spans="1:2" s="12" customFormat="1" ht="15">
      <c r="A106" s="10"/>
      <c r="B106" s="11"/>
    </row>
    <row r="107" spans="1:2" s="12" customFormat="1" ht="15">
      <c r="A107" s="10"/>
      <c r="B107" s="11"/>
    </row>
    <row r="108" spans="1:2" s="12" customFormat="1" ht="15">
      <c r="A108" s="10"/>
      <c r="B108" s="11"/>
    </row>
    <row r="109" spans="1:2" s="12" customFormat="1" ht="15">
      <c r="A109" s="10"/>
      <c r="B109" s="11"/>
    </row>
    <row r="110" spans="1:2" s="12" customFormat="1" ht="15">
      <c r="A110" s="10"/>
      <c r="B110" s="11"/>
    </row>
    <row r="111" spans="1:2" s="12" customFormat="1" ht="15">
      <c r="A111" s="10"/>
      <c r="B111" s="11"/>
    </row>
    <row r="112" spans="1:2" s="12" customFormat="1" ht="15">
      <c r="A112" s="10"/>
      <c r="B112" s="11"/>
    </row>
    <row r="113" spans="1:2" s="12" customFormat="1" ht="15">
      <c r="A113" s="10"/>
      <c r="B113" s="11"/>
    </row>
    <row r="114" spans="1:2" s="12" customFormat="1" ht="15">
      <c r="A114" s="10"/>
      <c r="B114" s="11"/>
    </row>
    <row r="115" spans="1:2" s="12" customFormat="1" ht="15">
      <c r="A115" s="10"/>
      <c r="B115" s="11"/>
    </row>
    <row r="116" spans="1:2" s="12" customFormat="1" ht="15">
      <c r="A116" s="10"/>
      <c r="B116" s="11"/>
    </row>
    <row r="117" spans="1:2" s="12" customFormat="1" ht="15">
      <c r="A117" s="10"/>
      <c r="B117" s="11"/>
    </row>
    <row r="118" spans="1:2" s="12" customFormat="1" ht="15">
      <c r="A118" s="10"/>
      <c r="B118" s="11"/>
    </row>
    <row r="119" spans="1:2" s="12" customFormat="1" ht="15">
      <c r="A119" s="10"/>
      <c r="B119" s="11"/>
    </row>
    <row r="120" spans="1:2" s="12" customFormat="1" ht="15">
      <c r="A120" s="10"/>
      <c r="B120" s="11"/>
    </row>
    <row r="121" spans="1:2" s="12" customFormat="1" ht="15">
      <c r="A121" s="10"/>
      <c r="B121" s="11"/>
    </row>
    <row r="122" spans="1:2" s="12" customFormat="1" ht="15">
      <c r="A122" s="10"/>
      <c r="B122" s="11"/>
    </row>
    <row r="123" spans="1:2" s="12" customFormat="1" ht="15">
      <c r="A123" s="10"/>
      <c r="B123" s="11"/>
    </row>
    <row r="124" spans="1:2" s="12" customFormat="1" ht="15">
      <c r="A124" s="10"/>
      <c r="B124" s="11"/>
    </row>
    <row r="125" spans="1:2" s="12" customFormat="1" ht="15">
      <c r="A125" s="10"/>
      <c r="B125" s="11"/>
    </row>
    <row r="126" spans="1:2" s="12" customFormat="1" ht="15">
      <c r="A126" s="10"/>
      <c r="B126" s="11"/>
    </row>
    <row r="127" spans="1:2" s="12" customFormat="1" ht="15">
      <c r="A127" s="10"/>
      <c r="B127" s="11"/>
    </row>
    <row r="128" spans="1:2" s="12" customFormat="1" ht="15">
      <c r="A128" s="10"/>
      <c r="B128" s="11"/>
    </row>
    <row r="129" spans="1:2" s="12" customFormat="1" ht="15">
      <c r="A129" s="10"/>
      <c r="B129" s="11"/>
    </row>
    <row r="130" spans="1:2" s="12" customFormat="1" ht="15">
      <c r="A130" s="10"/>
      <c r="B130" s="11"/>
    </row>
    <row r="131" spans="1:2" s="12" customFormat="1" ht="15">
      <c r="A131" s="10"/>
      <c r="B131" s="11"/>
    </row>
    <row r="132" spans="1:2" s="12" customFormat="1" ht="15">
      <c r="A132" s="10"/>
      <c r="B132" s="11"/>
    </row>
    <row r="133" spans="1:2" s="12" customFormat="1" ht="15">
      <c r="A133" s="10"/>
      <c r="B133" s="11"/>
    </row>
    <row r="134" spans="1:2" s="12" customFormat="1" ht="15">
      <c r="A134" s="10"/>
      <c r="B134" s="11"/>
    </row>
    <row r="135" spans="1:2" s="12" customFormat="1" ht="15">
      <c r="A135" s="10"/>
      <c r="B135" s="11"/>
    </row>
    <row r="136" spans="1:2" s="12" customFormat="1" ht="15">
      <c r="A136" s="10"/>
      <c r="B136" s="11"/>
    </row>
    <row r="137" spans="1:2" s="12" customFormat="1" ht="15">
      <c r="A137" s="10"/>
      <c r="B137" s="11"/>
    </row>
    <row r="138" spans="1:2" s="12" customFormat="1" ht="15">
      <c r="A138" s="10"/>
      <c r="B138" s="11"/>
    </row>
    <row r="139" spans="1:2" s="12" customFormat="1" ht="15">
      <c r="A139" s="10"/>
      <c r="B139" s="11"/>
    </row>
    <row r="140" spans="1:2" s="12" customFormat="1" ht="15">
      <c r="A140" s="10"/>
      <c r="B140" s="11"/>
    </row>
    <row r="141" spans="1:2" s="12" customFormat="1" ht="15">
      <c r="A141" s="10"/>
      <c r="B141" s="11"/>
    </row>
    <row r="142" spans="1:2" s="12" customFormat="1" ht="15">
      <c r="A142" s="10"/>
      <c r="B142" s="11"/>
    </row>
    <row r="143" spans="1:2" s="12" customFormat="1" ht="15">
      <c r="A143" s="10"/>
      <c r="B143" s="11"/>
    </row>
    <row r="144" spans="1:2" s="12" customFormat="1" ht="15">
      <c r="A144" s="10"/>
      <c r="B144" s="11"/>
    </row>
    <row r="145" spans="1:2" s="12" customFormat="1" ht="15">
      <c r="A145" s="10"/>
      <c r="B145" s="11"/>
    </row>
    <row r="146" spans="1:2" s="12" customFormat="1" ht="15">
      <c r="A146" s="10"/>
      <c r="B146" s="11"/>
    </row>
    <row r="147" spans="1:2" s="12" customFormat="1" ht="15">
      <c r="A147" s="10"/>
      <c r="B147" s="11"/>
    </row>
    <row r="148" spans="1:2" s="12" customFormat="1" ht="15">
      <c r="A148" s="10"/>
      <c r="B148" s="11"/>
    </row>
    <row r="149" spans="1:2" s="12" customFormat="1" ht="15">
      <c r="A149" s="10"/>
      <c r="B149" s="11"/>
    </row>
    <row r="150" spans="1:2" s="12" customFormat="1" ht="15">
      <c r="A150" s="10"/>
      <c r="B150" s="11"/>
    </row>
    <row r="151" spans="1:2" s="12" customFormat="1" ht="15">
      <c r="A151" s="10"/>
      <c r="B151" s="11"/>
    </row>
    <row r="152" spans="1:2" s="12" customFormat="1" ht="15">
      <c r="A152" s="10"/>
      <c r="B152" s="11"/>
    </row>
    <row r="153" spans="1:2" s="12" customFormat="1" ht="15">
      <c r="A153" s="10"/>
      <c r="B153" s="11"/>
    </row>
    <row r="154" spans="1:2" s="12" customFormat="1" ht="15">
      <c r="A154" s="10"/>
      <c r="B154" s="11"/>
    </row>
    <row r="155" spans="1:2" s="12" customFormat="1" ht="15">
      <c r="A155" s="10"/>
      <c r="B155" s="11"/>
    </row>
    <row r="156" spans="1:2" s="12" customFormat="1" ht="15">
      <c r="A156" s="10"/>
      <c r="B156" s="11"/>
    </row>
    <row r="157" spans="1:2" s="12" customFormat="1" ht="15">
      <c r="A157" s="10"/>
      <c r="B157" s="11"/>
    </row>
    <row r="158" spans="1:2" s="12" customFormat="1" ht="15">
      <c r="A158" s="10"/>
      <c r="B158" s="11"/>
    </row>
    <row r="159" spans="1:2" s="12" customFormat="1" ht="15">
      <c r="A159" s="10"/>
      <c r="B159" s="11"/>
    </row>
    <row r="160" spans="1:2" s="12" customFormat="1" ht="15">
      <c r="A160" s="10"/>
      <c r="B160" s="11"/>
    </row>
    <row r="161" spans="1:2" s="12" customFormat="1" ht="15">
      <c r="A161" s="10"/>
      <c r="B161" s="11"/>
    </row>
    <row r="162" spans="1:2" s="12" customFormat="1" ht="15">
      <c r="A162" s="10"/>
      <c r="B162" s="11"/>
    </row>
    <row r="163" spans="1:2" s="12" customFormat="1" ht="15">
      <c r="A163" s="10"/>
      <c r="B163" s="11"/>
    </row>
    <row r="164" spans="1:2" s="12" customFormat="1" ht="15">
      <c r="A164" s="10"/>
      <c r="B164" s="11"/>
    </row>
    <row r="165" spans="1:2" s="12" customFormat="1" ht="15">
      <c r="A165" s="10"/>
      <c r="B165" s="11"/>
    </row>
    <row r="166" spans="1:2" s="12" customFormat="1" ht="15">
      <c r="A166" s="10"/>
      <c r="B166" s="11"/>
    </row>
    <row r="167" spans="1:2" s="12" customFormat="1" ht="15">
      <c r="A167" s="10"/>
      <c r="B167" s="11"/>
    </row>
    <row r="168" spans="1:2" s="12" customFormat="1" ht="15">
      <c r="A168" s="10"/>
      <c r="B168" s="11"/>
    </row>
    <row r="169" spans="1:2" s="12" customFormat="1" ht="15">
      <c r="A169" s="10"/>
      <c r="B169" s="11"/>
    </row>
    <row r="170" spans="1:2" s="12" customFormat="1" ht="15">
      <c r="A170" s="10"/>
      <c r="B170" s="11"/>
    </row>
    <row r="171" spans="1:2" s="12" customFormat="1" ht="15">
      <c r="A171" s="10"/>
      <c r="B171" s="11"/>
    </row>
    <row r="172" spans="1:2" s="12" customFormat="1" ht="15">
      <c r="A172" s="10"/>
      <c r="B172" s="11"/>
    </row>
    <row r="173" spans="1:2" s="12" customFormat="1" ht="15">
      <c r="A173" s="10"/>
      <c r="B173" s="11"/>
    </row>
    <row r="174" spans="1:2" s="12" customFormat="1" ht="15">
      <c r="A174" s="10"/>
      <c r="B174" s="11"/>
    </row>
    <row r="175" spans="1:2" s="12" customFormat="1" ht="15">
      <c r="A175" s="10"/>
      <c r="B175" s="11"/>
    </row>
    <row r="176" spans="1:2" s="12" customFormat="1" ht="15">
      <c r="A176" s="10"/>
      <c r="B176" s="11"/>
    </row>
    <row r="177" spans="1:2" s="12" customFormat="1" ht="15">
      <c r="A177" s="10"/>
      <c r="B177" s="11"/>
    </row>
    <row r="178" spans="1:2" s="12" customFormat="1" ht="15">
      <c r="A178" s="10"/>
      <c r="B178" s="11"/>
    </row>
    <row r="179" spans="1:2" s="12" customFormat="1" ht="15">
      <c r="A179" s="10"/>
      <c r="B179" s="11"/>
    </row>
    <row r="180" spans="1:2" s="12" customFormat="1" ht="15">
      <c r="A180" s="10"/>
      <c r="B180" s="11"/>
    </row>
    <row r="181" spans="1:2" s="12" customFormat="1" ht="15">
      <c r="A181" s="10"/>
      <c r="B181" s="11"/>
    </row>
    <row r="182" spans="1:2" s="12" customFormat="1" ht="15">
      <c r="A182" s="10"/>
      <c r="B182" s="11"/>
    </row>
    <row r="183" spans="1:2" s="12" customFormat="1" ht="15">
      <c r="A183" s="10"/>
      <c r="B183" s="11"/>
    </row>
    <row r="184" spans="1:2" s="12" customFormat="1" ht="15">
      <c r="A184" s="10"/>
      <c r="B184" s="11"/>
    </row>
    <row r="185" spans="1:2" s="12" customFormat="1" ht="15">
      <c r="A185" s="10"/>
      <c r="B185" s="11"/>
    </row>
    <row r="186" spans="1:2" s="12" customFormat="1" ht="15">
      <c r="A186" s="10"/>
      <c r="B186" s="11"/>
    </row>
    <row r="187" spans="1:2" s="12" customFormat="1" ht="15">
      <c r="A187" s="10"/>
      <c r="B187" s="11"/>
    </row>
    <row r="188" spans="1:2" s="12" customFormat="1" ht="15">
      <c r="A188" s="10"/>
      <c r="B188" s="11"/>
    </row>
    <row r="189" spans="1:2" s="12" customFormat="1" ht="15">
      <c r="A189" s="10"/>
      <c r="B189" s="11"/>
    </row>
    <row r="190" spans="1:2" s="12" customFormat="1" ht="15">
      <c r="A190" s="10"/>
      <c r="B190" s="11"/>
    </row>
    <row r="191" spans="1:2" s="12" customFormat="1" ht="15">
      <c r="A191" s="10"/>
      <c r="B191" s="11"/>
    </row>
    <row r="192" spans="1:2" s="12" customFormat="1" ht="15">
      <c r="A192" s="10"/>
      <c r="B192" s="11"/>
    </row>
    <row r="193" spans="1:2" s="12" customFormat="1" ht="15">
      <c r="A193" s="10"/>
      <c r="B193" s="11"/>
    </row>
    <row r="194" spans="1:2" s="12" customFormat="1" ht="15">
      <c r="A194" s="10"/>
      <c r="B194" s="11"/>
    </row>
    <row r="195" spans="1:2" s="12" customFormat="1" ht="15">
      <c r="A195" s="10"/>
      <c r="B195" s="11"/>
    </row>
    <row r="196" spans="1:2" s="12" customFormat="1" ht="15">
      <c r="A196" s="10"/>
      <c r="B196" s="11"/>
    </row>
    <row r="197" spans="1:2" s="12" customFormat="1" ht="15">
      <c r="A197" s="10"/>
      <c r="B197" s="11"/>
    </row>
    <row r="198" spans="1:2" s="12" customFormat="1" ht="15">
      <c r="A198" s="10"/>
      <c r="B198" s="11"/>
    </row>
    <row r="199" spans="1:2" s="12" customFormat="1" ht="15">
      <c r="A199" s="10"/>
      <c r="B199" s="11"/>
    </row>
    <row r="200" spans="1:2" s="12" customFormat="1" ht="15">
      <c r="A200" s="10"/>
      <c r="B200" s="11"/>
    </row>
    <row r="201" spans="1:2" s="12" customFormat="1" ht="15">
      <c r="A201" s="10"/>
      <c r="B201" s="11"/>
    </row>
    <row r="202" spans="1:2" s="12" customFormat="1" ht="15">
      <c r="A202" s="10"/>
      <c r="B202" s="11"/>
    </row>
    <row r="203" spans="1:2" s="12" customFormat="1" ht="15">
      <c r="A203" s="10"/>
      <c r="B203" s="11"/>
    </row>
    <row r="204" spans="1:2" s="12" customFormat="1" ht="15">
      <c r="A204" s="10"/>
      <c r="B204" s="11"/>
    </row>
    <row r="205" spans="1:2" s="12" customFormat="1" ht="15">
      <c r="A205" s="10"/>
      <c r="B205" s="11"/>
    </row>
    <row r="206" spans="1:2" s="12" customFormat="1" ht="15">
      <c r="A206" s="10"/>
      <c r="B206" s="11"/>
    </row>
    <row r="207" spans="1:2" s="12" customFormat="1" ht="15">
      <c r="A207" s="10"/>
      <c r="B207" s="11"/>
    </row>
    <row r="208" spans="1:2" s="12" customFormat="1" ht="15">
      <c r="A208" s="10"/>
      <c r="B208" s="11"/>
    </row>
    <row r="209" spans="1:2" s="12" customFormat="1" ht="15">
      <c r="A209" s="10"/>
      <c r="B209" s="11"/>
    </row>
    <row r="210" spans="1:2" s="12" customFormat="1" ht="15">
      <c r="A210" s="10"/>
      <c r="B210" s="11"/>
    </row>
    <row r="211" spans="1:2" s="12" customFormat="1" ht="15">
      <c r="A211" s="10"/>
      <c r="B211" s="11"/>
    </row>
    <row r="212" spans="1:2" s="12" customFormat="1" ht="15">
      <c r="A212" s="10"/>
      <c r="B212" s="11"/>
    </row>
    <row r="213" spans="1:2" s="12" customFormat="1" ht="15">
      <c r="A213" s="10"/>
      <c r="B213" s="11"/>
    </row>
    <row r="214" spans="1:2" s="12" customFormat="1" ht="15">
      <c r="A214" s="10"/>
      <c r="B214" s="11"/>
    </row>
    <row r="215" spans="1:2" s="12" customFormat="1" ht="15">
      <c r="A215" s="10"/>
      <c r="B215" s="11"/>
    </row>
    <row r="216" spans="1:2" s="12" customFormat="1" ht="15">
      <c r="A216" s="10"/>
      <c r="B216" s="11"/>
    </row>
    <row r="217" spans="1:2" s="12" customFormat="1" ht="15">
      <c r="A217" s="10"/>
      <c r="B217" s="11"/>
    </row>
    <row r="218" spans="1:2" s="12" customFormat="1" ht="15">
      <c r="A218" s="10"/>
      <c r="B218" s="11"/>
    </row>
    <row r="219" spans="1:2" s="12" customFormat="1" ht="15">
      <c r="A219" s="10"/>
      <c r="B219" s="11"/>
    </row>
    <row r="220" spans="1:2" s="12" customFormat="1" ht="15">
      <c r="A220" s="10"/>
      <c r="B220" s="11"/>
    </row>
    <row r="221" spans="1:2" s="12" customFormat="1" ht="15">
      <c r="A221" s="10"/>
      <c r="B221" s="11"/>
    </row>
    <row r="222" spans="1:2" s="12" customFormat="1" ht="15">
      <c r="A222" s="10"/>
      <c r="B222" s="11"/>
    </row>
    <row r="223" spans="1:2" s="12" customFormat="1" ht="15">
      <c r="A223" s="10"/>
      <c r="B223" s="11"/>
    </row>
    <row r="224" spans="1:2" s="12" customFormat="1" ht="15">
      <c r="A224" s="10"/>
      <c r="B224" s="11"/>
    </row>
    <row r="225" spans="1:2" s="12" customFormat="1" ht="15">
      <c r="A225" s="10"/>
      <c r="B225" s="11"/>
    </row>
    <row r="226" spans="1:2" s="12" customFormat="1" ht="15">
      <c r="A226" s="10"/>
      <c r="B226" s="11"/>
    </row>
    <row r="227" spans="1:2" s="12" customFormat="1" ht="15">
      <c r="A227" s="10"/>
      <c r="B227" s="11"/>
    </row>
    <row r="228" spans="1:2" s="12" customFormat="1" ht="15">
      <c r="A228" s="10"/>
      <c r="B228" s="11"/>
    </row>
    <row r="229" spans="1:2" s="12" customFormat="1" ht="15">
      <c r="A229" s="10"/>
      <c r="B229" s="11"/>
    </row>
    <row r="230" spans="1:2" s="12" customFormat="1" ht="15">
      <c r="A230" s="10"/>
      <c r="B230" s="11"/>
    </row>
    <row r="231" spans="1:2" s="12" customFormat="1" ht="15">
      <c r="A231" s="10"/>
      <c r="B231" s="11"/>
    </row>
    <row r="232" spans="1:2" s="12" customFormat="1" ht="15">
      <c r="A232" s="10"/>
      <c r="B232" s="11"/>
    </row>
    <row r="233" spans="1:2" s="12" customFormat="1" ht="15">
      <c r="A233" s="10"/>
      <c r="B233" s="11"/>
    </row>
    <row r="234" spans="1:2" s="12" customFormat="1" ht="15">
      <c r="A234" s="10"/>
      <c r="B234" s="11"/>
    </row>
    <row r="235" spans="1:2" s="12" customFormat="1" ht="15">
      <c r="A235" s="10"/>
      <c r="B235" s="11"/>
    </row>
    <row r="236" spans="1:2" s="12" customFormat="1" ht="15">
      <c r="A236" s="10"/>
      <c r="B236" s="11"/>
    </row>
    <row r="237" spans="1:2" s="12" customFormat="1" ht="15">
      <c r="A237" s="10"/>
      <c r="B237" s="11"/>
    </row>
    <row r="238" spans="1:2" s="12" customFormat="1" ht="15">
      <c r="A238" s="10"/>
      <c r="B238" s="11"/>
    </row>
    <row r="239" spans="1:2" s="12" customFormat="1" ht="15">
      <c r="A239" s="10"/>
      <c r="B239" s="11"/>
    </row>
    <row r="240" spans="1:2" s="12" customFormat="1" ht="15">
      <c r="A240" s="10"/>
      <c r="B240" s="11"/>
    </row>
    <row r="241" spans="1:2" s="12" customFormat="1" ht="15">
      <c r="A241" s="10"/>
      <c r="B241" s="11"/>
    </row>
    <row r="242" spans="1:2" s="12" customFormat="1" ht="15">
      <c r="A242" s="10"/>
      <c r="B242" s="11"/>
    </row>
    <row r="243" spans="1:2" s="12" customFormat="1" ht="15">
      <c r="A243" s="10"/>
      <c r="B243" s="11"/>
    </row>
    <row r="244" spans="1:2" s="12" customFormat="1" ht="15">
      <c r="A244" s="10"/>
      <c r="B244" s="11"/>
    </row>
    <row r="245" spans="1:2" s="12" customFormat="1" ht="15">
      <c r="A245" s="10"/>
      <c r="B245" s="11"/>
    </row>
    <row r="246" spans="1:2" s="12" customFormat="1" ht="15">
      <c r="A246" s="10"/>
      <c r="B246" s="11"/>
    </row>
    <row r="247" spans="1:2" s="12" customFormat="1" ht="15">
      <c r="A247" s="10"/>
      <c r="B247" s="11"/>
    </row>
    <row r="248" spans="1:2" s="12" customFormat="1" ht="15">
      <c r="A248" s="10"/>
      <c r="B248" s="11"/>
    </row>
    <row r="249" spans="1:2" s="12" customFormat="1" ht="15">
      <c r="A249" s="10"/>
      <c r="B249" s="11"/>
    </row>
    <row r="250" spans="1:2" s="12" customFormat="1" ht="15">
      <c r="A250" s="10"/>
      <c r="B250" s="11"/>
    </row>
    <row r="251" spans="1:2" s="12" customFormat="1" ht="15">
      <c r="A251" s="10"/>
      <c r="B251" s="11"/>
    </row>
    <row r="252" spans="1:2" s="12" customFormat="1" ht="15">
      <c r="A252" s="10"/>
      <c r="B252" s="11"/>
    </row>
    <row r="253" spans="1:2" s="12" customFormat="1" ht="15">
      <c r="A253" s="10"/>
      <c r="B253" s="11"/>
    </row>
    <row r="254" spans="1:2" s="12" customFormat="1" ht="15">
      <c r="A254" s="10"/>
      <c r="B254" s="11"/>
    </row>
    <row r="255" spans="1:2" s="12" customFormat="1" ht="15">
      <c r="A255" s="10"/>
      <c r="B255" s="11"/>
    </row>
    <row r="256" spans="1:2" s="12" customFormat="1" ht="15">
      <c r="A256" s="10"/>
      <c r="B256" s="11"/>
    </row>
    <row r="257" spans="1:2" s="12" customFormat="1" ht="15">
      <c r="A257" s="10"/>
      <c r="B257" s="11"/>
    </row>
    <row r="258" spans="1:2" s="12" customFormat="1" ht="15">
      <c r="A258" s="10"/>
      <c r="B258" s="11"/>
    </row>
    <row r="259" spans="1:2" s="12" customFormat="1" ht="15">
      <c r="A259" s="10"/>
      <c r="B259" s="11"/>
    </row>
    <row r="260" spans="1:2" s="12" customFormat="1" ht="15">
      <c r="A260" s="10"/>
      <c r="B260" s="11"/>
    </row>
    <row r="261" spans="1:2" s="12" customFormat="1" ht="15">
      <c r="A261" s="10"/>
      <c r="B261" s="11"/>
    </row>
    <row r="262" spans="1:2" s="12" customFormat="1" ht="15">
      <c r="A262" s="10"/>
      <c r="B262" s="11"/>
    </row>
    <row r="263" spans="1:2" s="12" customFormat="1" ht="15">
      <c r="A263" s="10"/>
      <c r="B263" s="11"/>
    </row>
    <row r="264" spans="1:2" s="12" customFormat="1" ht="15">
      <c r="A264" s="10"/>
      <c r="B264" s="11"/>
    </row>
    <row r="265" spans="1:2" s="12" customFormat="1" ht="15">
      <c r="A265" s="10"/>
      <c r="B265" s="11"/>
    </row>
    <row r="266" spans="1:2" s="12" customFormat="1" ht="15">
      <c r="A266" s="10"/>
      <c r="B266" s="11"/>
    </row>
    <row r="267" spans="1:2" s="12" customFormat="1" ht="15">
      <c r="A267" s="10"/>
      <c r="B267" s="11"/>
    </row>
    <row r="268" spans="1:2" s="12" customFormat="1" ht="15">
      <c r="A268" s="10"/>
      <c r="B268" s="11"/>
    </row>
    <row r="269" spans="1:2" s="12" customFormat="1" ht="15">
      <c r="A269" s="10"/>
      <c r="B269" s="11"/>
    </row>
    <row r="270" spans="1:2" s="12" customFormat="1" ht="15">
      <c r="A270" s="10"/>
      <c r="B270" s="11"/>
    </row>
    <row r="271" spans="1:2" s="12" customFormat="1" ht="15">
      <c r="A271" s="10"/>
      <c r="B271" s="11"/>
    </row>
    <row r="272" spans="1:2" s="12" customFormat="1" ht="15">
      <c r="A272" s="10"/>
      <c r="B272" s="11"/>
    </row>
    <row r="273" spans="1:2" s="12" customFormat="1" ht="15">
      <c r="A273" s="10"/>
      <c r="B273" s="11"/>
    </row>
    <row r="274" spans="1:2" s="12" customFormat="1" ht="15">
      <c r="A274" s="10"/>
      <c r="B274" s="11"/>
    </row>
    <row r="275" spans="1:2" s="12" customFormat="1" ht="15">
      <c r="A275" s="10"/>
      <c r="B275" s="11"/>
    </row>
    <row r="276" spans="1:2" s="12" customFormat="1" ht="15">
      <c r="A276" s="10"/>
      <c r="B276" s="11"/>
    </row>
    <row r="277" spans="1:2" s="12" customFormat="1" ht="15">
      <c r="A277" s="10"/>
      <c r="B277" s="11"/>
    </row>
    <row r="278" spans="1:2" s="12" customFormat="1" ht="15">
      <c r="A278" s="10"/>
      <c r="B278" s="11"/>
    </row>
    <row r="279" spans="1:2" s="12" customFormat="1" ht="15">
      <c r="A279" s="10"/>
      <c r="B279" s="11"/>
    </row>
    <row r="280" spans="1:2" s="12" customFormat="1" ht="15">
      <c r="A280" s="10"/>
      <c r="B280" s="11"/>
    </row>
    <row r="281" spans="1:2" s="12" customFormat="1" ht="15">
      <c r="A281" s="10"/>
      <c r="B281" s="11"/>
    </row>
    <row r="282" spans="1:2" s="12" customFormat="1" ht="15">
      <c r="A282" s="10"/>
      <c r="B282" s="11"/>
    </row>
    <row r="283" spans="1:2" s="12" customFormat="1" ht="15">
      <c r="A283" s="10"/>
      <c r="B283" s="11"/>
    </row>
    <row r="284" spans="1:2" s="12" customFormat="1" ht="15">
      <c r="A284" s="10"/>
      <c r="B284" s="11"/>
    </row>
    <row r="285" spans="1:2" s="12" customFormat="1" ht="15">
      <c r="A285" s="10"/>
      <c r="B285" s="11"/>
    </row>
    <row r="286" spans="1:2" s="12" customFormat="1" ht="15">
      <c r="A286" s="10"/>
      <c r="B286" s="11"/>
    </row>
    <row r="287" spans="1:2" s="12" customFormat="1" ht="15">
      <c r="A287" s="10"/>
      <c r="B287" s="11"/>
    </row>
    <row r="288" spans="1:2" s="12" customFormat="1" ht="15">
      <c r="A288" s="10"/>
      <c r="B288" s="11"/>
    </row>
    <row r="289" spans="1:2" s="12" customFormat="1" ht="15">
      <c r="A289" s="10"/>
      <c r="B289" s="11"/>
    </row>
    <row r="290" spans="1:2" s="12" customFormat="1" ht="15">
      <c r="A290" s="10"/>
      <c r="B290" s="11"/>
    </row>
    <row r="291" spans="1:2" s="12" customFormat="1" ht="15">
      <c r="A291" s="10"/>
      <c r="B291" s="11"/>
    </row>
    <row r="292" spans="1:2" s="12" customFormat="1" ht="15">
      <c r="A292" s="10"/>
      <c r="B292" s="11"/>
    </row>
    <row r="293" spans="1:2" s="12" customFormat="1" ht="15">
      <c r="A293" s="10"/>
      <c r="B293" s="11"/>
    </row>
    <row r="294" spans="1:2" s="12" customFormat="1" ht="15">
      <c r="A294" s="10"/>
      <c r="B294" s="11"/>
    </row>
    <row r="295" spans="1:2" s="12" customFormat="1" ht="15">
      <c r="A295" s="10"/>
      <c r="B295" s="11"/>
    </row>
    <row r="296" spans="1:2" s="12" customFormat="1" ht="15">
      <c r="A296" s="10"/>
      <c r="B296" s="11"/>
    </row>
    <row r="297" spans="1:2" s="12" customFormat="1" ht="15">
      <c r="A297" s="10"/>
      <c r="B297" s="11"/>
    </row>
    <row r="298" spans="1:2" s="12" customFormat="1" ht="15">
      <c r="A298" s="10"/>
      <c r="B298" s="11"/>
    </row>
    <row r="299" spans="1:2" s="12" customFormat="1" ht="15">
      <c r="A299" s="10"/>
      <c r="B299" s="11"/>
    </row>
    <row r="300" spans="1:2" s="12" customFormat="1" ht="15">
      <c r="A300" s="10"/>
      <c r="B300" s="11"/>
    </row>
    <row r="301" spans="1:2" s="12" customFormat="1" ht="15">
      <c r="A301" s="10"/>
      <c r="B301" s="11"/>
    </row>
    <row r="302" spans="1:2" s="12" customFormat="1" ht="15">
      <c r="A302" s="10"/>
      <c r="B302" s="11"/>
    </row>
    <row r="303" spans="1:2" s="12" customFormat="1" ht="15">
      <c r="A303" s="10"/>
      <c r="B303" s="11"/>
    </row>
    <row r="304" spans="1:2" s="12" customFormat="1" ht="15">
      <c r="A304" s="10"/>
      <c r="B304" s="11"/>
    </row>
    <row r="305" spans="1:2" s="12" customFormat="1" ht="15">
      <c r="A305" s="10"/>
      <c r="B305" s="11"/>
    </row>
    <row r="306" spans="1:2" s="12" customFormat="1" ht="15">
      <c r="A306" s="10"/>
      <c r="B306" s="11"/>
    </row>
    <row r="307" spans="1:2" s="12" customFormat="1" ht="15">
      <c r="A307" s="10"/>
      <c r="B307" s="11"/>
    </row>
    <row r="308" spans="1:2" s="12" customFormat="1" ht="15">
      <c r="A308" s="10"/>
      <c r="B308" s="11"/>
    </row>
    <row r="309" spans="1:2" s="12" customFormat="1" ht="15">
      <c r="A309" s="10"/>
      <c r="B309" s="11"/>
    </row>
    <row r="310" spans="1:2" s="12" customFormat="1" ht="15">
      <c r="A310" s="10"/>
      <c r="B310" s="11"/>
    </row>
    <row r="311" spans="1:2" s="12" customFormat="1" ht="15">
      <c r="A311" s="10"/>
      <c r="B311" s="11"/>
    </row>
    <row r="312" spans="1:2" s="12" customFormat="1" ht="15">
      <c r="A312" s="10"/>
      <c r="B312" s="11"/>
    </row>
    <row r="313" spans="1:2" s="12" customFormat="1" ht="15">
      <c r="A313" s="10"/>
      <c r="B313" s="11"/>
    </row>
    <row r="314" spans="1:2" s="12" customFormat="1" ht="15">
      <c r="A314" s="10"/>
      <c r="B314" s="11"/>
    </row>
    <row r="315" spans="1:2" s="12" customFormat="1" ht="15">
      <c r="A315" s="10"/>
      <c r="B315" s="11"/>
    </row>
    <row r="316" spans="1:2" s="12" customFormat="1" ht="15">
      <c r="A316" s="10"/>
      <c r="B316" s="11"/>
    </row>
    <row r="317" spans="1:2" s="12" customFormat="1" ht="15">
      <c r="A317" s="10"/>
      <c r="B317" s="11"/>
    </row>
    <row r="318" spans="1:2" s="12" customFormat="1" ht="15">
      <c r="A318" s="10"/>
      <c r="B318" s="11"/>
    </row>
    <row r="319" spans="1:2" s="12" customFormat="1" ht="15">
      <c r="A319" s="10"/>
      <c r="B319" s="11"/>
    </row>
    <row r="320" spans="1:2" s="12" customFormat="1" ht="15">
      <c r="A320" s="10"/>
      <c r="B320" s="11"/>
    </row>
    <row r="321" spans="1:2" s="12" customFormat="1" ht="15">
      <c r="A321" s="10"/>
      <c r="B321" s="11"/>
    </row>
    <row r="322" spans="1:2" s="12" customFormat="1" ht="15">
      <c r="A322" s="10"/>
      <c r="B322" s="11"/>
    </row>
    <row r="323" spans="1:2" s="12" customFormat="1" ht="15">
      <c r="A323" s="10"/>
      <c r="B323" s="11"/>
    </row>
    <row r="324" spans="1:2" s="12" customFormat="1" ht="15">
      <c r="A324" s="10"/>
      <c r="B324" s="11"/>
    </row>
    <row r="325" spans="1:2" s="12" customFormat="1" ht="15">
      <c r="A325" s="10"/>
      <c r="B325" s="11"/>
    </row>
    <row r="326" spans="1:2" s="12" customFormat="1" ht="15">
      <c r="A326" s="10"/>
      <c r="B326" s="11"/>
    </row>
    <row r="327" spans="1:2" s="12" customFormat="1" ht="15">
      <c r="A327" s="10"/>
      <c r="B327" s="11"/>
    </row>
    <row r="328" spans="1:2" s="12" customFormat="1" ht="15">
      <c r="A328" s="10"/>
      <c r="B328" s="11"/>
    </row>
    <row r="329" spans="1:2" s="12" customFormat="1" ht="15">
      <c r="A329" s="10"/>
      <c r="B329" s="11"/>
    </row>
    <row r="330" spans="1:2" s="12" customFormat="1" ht="15">
      <c r="A330" s="10"/>
      <c r="B330" s="11"/>
    </row>
    <row r="331" spans="1:2" s="12" customFormat="1" ht="15">
      <c r="A331" s="10"/>
      <c r="B331" s="11"/>
    </row>
    <row r="332" spans="1:2" s="12" customFormat="1" ht="15">
      <c r="A332" s="10"/>
      <c r="B332" s="11"/>
    </row>
    <row r="333" spans="1:2" s="12" customFormat="1" ht="15">
      <c r="A333" s="10"/>
      <c r="B333" s="11"/>
    </row>
    <row r="334" spans="1:2" s="12" customFormat="1" ht="15">
      <c r="A334" s="10"/>
      <c r="B334" s="11"/>
    </row>
    <row r="335" spans="1:2" s="12" customFormat="1" ht="15">
      <c r="A335" s="10"/>
      <c r="B335" s="11"/>
    </row>
    <row r="336" spans="1:2" s="12" customFormat="1" ht="15">
      <c r="A336" s="10"/>
      <c r="B336" s="11"/>
    </row>
    <row r="337" spans="1:2" s="12" customFormat="1" ht="15">
      <c r="A337" s="10"/>
      <c r="B337" s="11"/>
    </row>
    <row r="338" spans="1:2" s="12" customFormat="1" ht="15">
      <c r="A338" s="10"/>
      <c r="B338" s="11"/>
    </row>
    <row r="339" spans="1:2" s="12" customFormat="1" ht="15">
      <c r="A339" s="10"/>
      <c r="B339" s="11"/>
    </row>
    <row r="340" spans="1:2" s="12" customFormat="1" ht="15">
      <c r="A340" s="10"/>
      <c r="B340" s="11"/>
    </row>
    <row r="341" spans="1:2" s="12" customFormat="1" ht="15">
      <c r="A341" s="10"/>
      <c r="B341" s="11"/>
    </row>
    <row r="342" spans="1:2" s="12" customFormat="1" ht="15">
      <c r="A342" s="10"/>
      <c r="B342" s="11"/>
    </row>
    <row r="343" spans="1:2" s="12" customFormat="1" ht="15">
      <c r="A343" s="10"/>
      <c r="B343" s="11"/>
    </row>
    <row r="344" spans="1:2" s="12" customFormat="1" ht="15">
      <c r="A344" s="10"/>
      <c r="B344" s="11"/>
    </row>
    <row r="345" spans="1:2" s="12" customFormat="1" ht="15">
      <c r="A345" s="10"/>
      <c r="B345" s="11"/>
    </row>
    <row r="346" spans="1:2" s="12" customFormat="1" ht="15">
      <c r="A346" s="10"/>
      <c r="B346" s="11"/>
    </row>
  </sheetData>
  <mergeCells count="16">
    <mergeCell ref="A65:B65"/>
    <mergeCell ref="B21:I21"/>
    <mergeCell ref="B25:I25"/>
    <mergeCell ref="B29:I29"/>
    <mergeCell ref="B44:I44"/>
    <mergeCell ref="B48:I48"/>
    <mergeCell ref="B52:I52"/>
    <mergeCell ref="G1:I1"/>
    <mergeCell ref="G2:I2"/>
    <mergeCell ref="G3:I3"/>
    <mergeCell ref="A5:I5"/>
    <mergeCell ref="A6:A7"/>
    <mergeCell ref="B6:B7"/>
    <mergeCell ref="C6:C7"/>
    <mergeCell ref="D6:H6"/>
    <mergeCell ref="I6:I7"/>
  </mergeCells>
  <printOptions horizontalCentered="1"/>
  <pageMargins left="0.7874015748031497" right="0.7874015748031497" top="1.1023622047244095" bottom="0.7874015748031497" header="0" footer="0.11811023622047245"/>
  <pageSetup fitToHeight="6" fitToWidth="1" horizontalDpi="600" verticalDpi="600" orientation="landscape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2018-02-19T05:15:38Z</cp:lastPrinted>
  <dcterms:created xsi:type="dcterms:W3CDTF">2006-09-16T00:00:00Z</dcterms:created>
  <dcterms:modified xsi:type="dcterms:W3CDTF">2018-09-03T09:25:37Z</dcterms:modified>
  <cp:category/>
  <cp:version/>
  <cp:contentType/>
  <cp:contentStatus/>
</cp:coreProperties>
</file>