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Лист2!$A$1:$J$77</definedName>
  </definedNames>
  <calcPr calcId="152511" calcOnSave="0"/>
</workbook>
</file>

<file path=xl/calcChain.xml><?xml version="1.0" encoding="utf-8"?>
<calcChain xmlns="http://schemas.openxmlformats.org/spreadsheetml/2006/main">
  <c r="F50" i="2" l="1"/>
  <c r="G50" i="2"/>
  <c r="H50" i="2"/>
  <c r="I50" i="2"/>
  <c r="E50" i="2"/>
  <c r="E48" i="2" s="1"/>
  <c r="E14" i="2" s="1"/>
  <c r="C72" i="2" l="1"/>
  <c r="I35" i="2" l="1"/>
  <c r="I33" i="2" s="1"/>
  <c r="H35" i="2"/>
  <c r="H33" i="2" s="1"/>
  <c r="G35" i="2"/>
  <c r="G18" i="2" s="1"/>
  <c r="F35" i="2"/>
  <c r="F33" i="2" s="1"/>
  <c r="E35" i="2"/>
  <c r="E18" i="2" s="1"/>
  <c r="D18" i="2"/>
  <c r="F18" i="2" l="1"/>
  <c r="G33" i="2"/>
  <c r="I18" i="2"/>
  <c r="H18" i="2"/>
  <c r="E33" i="2"/>
  <c r="C35" i="2"/>
  <c r="D50" i="2"/>
  <c r="D48" i="2" s="1"/>
  <c r="C18" i="2" l="1"/>
  <c r="D16" i="2"/>
  <c r="A28" i="2" l="1"/>
  <c r="A29" i="2" s="1"/>
  <c r="A30" i="2" s="1"/>
  <c r="C57" i="2"/>
  <c r="C51" i="2"/>
  <c r="C43" i="2"/>
  <c r="C41" i="2"/>
  <c r="C37" i="2"/>
  <c r="C36" i="2"/>
  <c r="C33" i="2"/>
  <c r="C24" i="2"/>
  <c r="C22" i="2"/>
  <c r="C21" i="2"/>
  <c r="C42" i="2" l="1"/>
  <c r="C38" i="2"/>
  <c r="D14" i="2"/>
  <c r="H48" i="2"/>
  <c r="H13" i="2"/>
  <c r="D11" i="2" l="1"/>
  <c r="D9" i="2"/>
  <c r="D6" i="2" s="1"/>
  <c r="E13" i="2"/>
  <c r="F13" i="2"/>
  <c r="G13" i="2"/>
  <c r="I13" i="2"/>
  <c r="C54" i="2"/>
  <c r="C49" i="2"/>
  <c r="C46" i="2"/>
  <c r="C44" i="2"/>
  <c r="C28" i="2"/>
  <c r="C29" i="2"/>
  <c r="C23" i="2"/>
  <c r="C26" i="2"/>
  <c r="C17" i="2"/>
  <c r="F48" i="2"/>
  <c r="G48" i="2"/>
  <c r="I48" i="2"/>
  <c r="I16" i="2"/>
  <c r="C50" i="2" l="1"/>
  <c r="C48" i="2"/>
  <c r="H14" i="2"/>
  <c r="H16" i="2"/>
  <c r="G16" i="2"/>
  <c r="I14" i="2"/>
  <c r="I9" i="2" s="1"/>
  <c r="F14" i="2"/>
  <c r="F9" i="2" s="1"/>
  <c r="E16" i="2"/>
  <c r="C12" i="2"/>
  <c r="C10" i="2"/>
  <c r="I11" i="2" l="1"/>
  <c r="G14" i="2"/>
  <c r="G9" i="2" s="1"/>
  <c r="G6" i="2" s="1"/>
  <c r="F16" i="2"/>
  <c r="C16" i="2" s="1"/>
  <c r="E9" i="2"/>
  <c r="E6" i="2" s="1"/>
  <c r="F11" i="2"/>
  <c r="H9" i="2"/>
  <c r="H6" i="2" s="1"/>
  <c r="H11" i="2"/>
  <c r="F6" i="2"/>
  <c r="I6" i="2"/>
  <c r="E11" i="2" l="1"/>
  <c r="C9" i="2"/>
  <c r="C6" i="2"/>
  <c r="C14" i="2"/>
  <c r="G11" i="2"/>
  <c r="C11" i="2" s="1"/>
  <c r="A7" i="2"/>
  <c r="A8" i="2" s="1"/>
  <c r="A9" i="2" s="1"/>
  <c r="A10" i="2" s="1"/>
  <c r="A11" i="2" s="1"/>
  <c r="I44" i="3" l="1"/>
  <c r="C45" i="4"/>
  <c r="C50" i="4"/>
  <c r="C58" i="4"/>
  <c r="C79" i="4"/>
  <c r="C70" i="4" s="1"/>
  <c r="D364" i="4"/>
  <c r="E364" i="4"/>
  <c r="F364" i="4"/>
  <c r="G364" i="4"/>
  <c r="G358" i="4"/>
  <c r="H364" i="4"/>
  <c r="H358" i="4" s="1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2" i="4" s="1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 s="1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 s="1"/>
  <c r="E443" i="4" s="1"/>
  <c r="F451" i="4"/>
  <c r="F448" i="4"/>
  <c r="G451" i="4"/>
  <c r="G448" i="4" s="1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 s="1"/>
  <c r="D31" i="4"/>
  <c r="D72" i="4"/>
  <c r="D116" i="4"/>
  <c r="D104" i="4" s="1"/>
  <c r="D101" i="4" s="1"/>
  <c r="D143" i="4"/>
  <c r="D135" i="4"/>
  <c r="D193" i="4"/>
  <c r="D191" i="4" s="1"/>
  <c r="D223" i="4"/>
  <c r="D221" i="4" s="1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 s="1"/>
  <c r="E31" i="4"/>
  <c r="E25" i="4" s="1"/>
  <c r="E72" i="4"/>
  <c r="E116" i="4"/>
  <c r="E143" i="4"/>
  <c r="E193" i="4"/>
  <c r="E223" i="4"/>
  <c r="E250" i="4"/>
  <c r="E244" i="4" s="1"/>
  <c r="E241" i="4" s="1"/>
  <c r="E268" i="4"/>
  <c r="E350" i="4"/>
  <c r="E366" i="4"/>
  <c r="E383" i="4"/>
  <c r="E400" i="4"/>
  <c r="E415" i="4"/>
  <c r="E411" i="4" s="1"/>
  <c r="E409" i="4" s="1"/>
  <c r="E155" i="4"/>
  <c r="E175" i="4"/>
  <c r="E171" i="4" s="1"/>
  <c r="E436" i="4"/>
  <c r="E452" i="4"/>
  <c r="E449" i="4" s="1"/>
  <c r="E445" i="4" s="1"/>
  <c r="E316" i="4"/>
  <c r="E314" i="4" s="1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 s="1"/>
  <c r="G31" i="4"/>
  <c r="G25" i="4" s="1"/>
  <c r="C25" i="4" s="1"/>
  <c r="G72" i="4"/>
  <c r="G66" i="4" s="1"/>
  <c r="C66" i="4" s="1"/>
  <c r="G116" i="4"/>
  <c r="G143" i="4"/>
  <c r="G135" i="4" s="1"/>
  <c r="G193" i="4"/>
  <c r="G223" i="4"/>
  <c r="G215" i="4" s="1"/>
  <c r="G213" i="4" s="1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93" i="4"/>
  <c r="H223" i="4"/>
  <c r="H221" i="4" s="1"/>
  <c r="H268" i="4"/>
  <c r="H266" i="4" s="1"/>
  <c r="H350" i="4"/>
  <c r="H349" i="4" s="1"/>
  <c r="H366" i="4"/>
  <c r="H360" i="4"/>
  <c r="H383" i="4"/>
  <c r="H377" i="4" s="1"/>
  <c r="H400" i="4"/>
  <c r="H423" i="4"/>
  <c r="H415" i="4" s="1"/>
  <c r="H155" i="4"/>
  <c r="H175" i="4"/>
  <c r="H173" i="4" s="1"/>
  <c r="H168" i="4" s="1"/>
  <c r="H436" i="4"/>
  <c r="H452" i="4"/>
  <c r="H449" i="4" s="1"/>
  <c r="I31" i="4"/>
  <c r="I25" i="4"/>
  <c r="I72" i="4"/>
  <c r="I116" i="4"/>
  <c r="I143" i="4"/>
  <c r="I193" i="4"/>
  <c r="I184" i="4" s="1"/>
  <c r="I181" i="4" s="1"/>
  <c r="I223" i="4"/>
  <c r="I215" i="4" s="1"/>
  <c r="I268" i="4"/>
  <c r="I350" i="4"/>
  <c r="I343" i="4" s="1"/>
  <c r="I366" i="4"/>
  <c r="I383" i="4"/>
  <c r="I400" i="4"/>
  <c r="I155" i="4"/>
  <c r="I151" i="4" s="1"/>
  <c r="I149" i="4" s="1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 s="1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 s="1"/>
  <c r="G29" i="4"/>
  <c r="G70" i="4"/>
  <c r="G30" i="4"/>
  <c r="G24" i="4" s="1"/>
  <c r="G21" i="4" s="1"/>
  <c r="G71" i="4"/>
  <c r="G65" i="4" s="1"/>
  <c r="G115" i="4"/>
  <c r="H29" i="4"/>
  <c r="H16" i="4" s="1"/>
  <c r="H8" i="4" s="1"/>
  <c r="H70" i="4"/>
  <c r="H30" i="4"/>
  <c r="H24" i="4"/>
  <c r="H71" i="4"/>
  <c r="H115" i="4"/>
  <c r="H103" i="4" s="1"/>
  <c r="I29" i="4"/>
  <c r="I70" i="4"/>
  <c r="I64" i="4" s="1"/>
  <c r="I30" i="4"/>
  <c r="I24" i="4" s="1"/>
  <c r="I21" i="4" s="1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 s="1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 s="1"/>
  <c r="E51" i="4"/>
  <c r="C51" i="4"/>
  <c r="C52" i="4"/>
  <c r="D53" i="4"/>
  <c r="E53" i="4"/>
  <c r="C54" i="4"/>
  <c r="C56" i="4"/>
  <c r="C55" i="4" s="1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2" i="4"/>
  <c r="E103" i="4"/>
  <c r="E114" i="4"/>
  <c r="E102" i="4" s="1"/>
  <c r="F104" i="4"/>
  <c r="F114" i="4"/>
  <c r="F102" i="4" s="1"/>
  <c r="G103" i="4"/>
  <c r="G104" i="4"/>
  <c r="G114" i="4"/>
  <c r="G102" i="4" s="1"/>
  <c r="G101" i="4" s="1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 s="1"/>
  <c r="D144" i="4"/>
  <c r="E144" i="4"/>
  <c r="F144" i="4"/>
  <c r="G144" i="4"/>
  <c r="H144" i="4"/>
  <c r="I144" i="4"/>
  <c r="E151" i="4"/>
  <c r="F150" i="4"/>
  <c r="F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 s="1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 s="1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C218" i="4"/>
  <c r="D217" i="4"/>
  <c r="E217" i="4"/>
  <c r="F217" i="4"/>
  <c r="G217" i="4"/>
  <c r="H217" i="4"/>
  <c r="I217" i="4"/>
  <c r="C219" i="4"/>
  <c r="E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11" i="4"/>
  <c r="E312" i="4"/>
  <c r="C312" i="4" s="1"/>
  <c r="F310" i="4"/>
  <c r="F311" i="4"/>
  <c r="F312" i="4"/>
  <c r="G310" i="4"/>
  <c r="G311" i="4"/>
  <c r="G312" i="4"/>
  <c r="H310" i="4"/>
  <c r="H311" i="4"/>
  <c r="H312" i="4"/>
  <c r="I310" i="4"/>
  <c r="I311" i="4"/>
  <c r="I312" i="4"/>
  <c r="A314" i="4"/>
  <c r="A315" i="4" s="1"/>
  <c r="E318" i="4"/>
  <c r="A341" i="4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4" i="4" s="1"/>
  <c r="D376" i="4"/>
  <c r="D377" i="4"/>
  <c r="E377" i="4"/>
  <c r="E378" i="4"/>
  <c r="F375" i="4"/>
  <c r="F374" i="4" s="1"/>
  <c r="F376" i="4"/>
  <c r="F378" i="4"/>
  <c r="G376" i="4"/>
  <c r="H375" i="4"/>
  <c r="H376" i="4"/>
  <c r="I377" i="4"/>
  <c r="I378" i="4"/>
  <c r="C386" i="4"/>
  <c r="C385" i="4" s="1"/>
  <c r="C387" i="4"/>
  <c r="C388" i="4"/>
  <c r="C389" i="4"/>
  <c r="D385" i="4"/>
  <c r="E385" i="4"/>
  <c r="F385" i="4"/>
  <c r="G385" i="4"/>
  <c r="H385" i="4"/>
  <c r="I385" i="4"/>
  <c r="D393" i="4"/>
  <c r="D395" i="4"/>
  <c r="D391" i="4" s="1"/>
  <c r="E393" i="4"/>
  <c r="F394" i="4"/>
  <c r="F391" i="4" s="1"/>
  <c r="F395" i="4"/>
  <c r="G393" i="4"/>
  <c r="G394" i="4"/>
  <c r="G395" i="4"/>
  <c r="G391" i="4" s="1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H426" i="4" s="1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 s="1"/>
  <c r="H431" i="4"/>
  <c r="H429" i="4" s="1"/>
  <c r="I431" i="4"/>
  <c r="I429" i="4"/>
  <c r="C437" i="4"/>
  <c r="E438" i="4"/>
  <c r="E434" i="4" s="1"/>
  <c r="C439" i="4"/>
  <c r="C438" i="4" s="1"/>
  <c r="C440" i="4"/>
  <c r="C441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C468" i="4" s="1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C476" i="4" s="1"/>
  <c r="E476" i="4"/>
  <c r="F476" i="4"/>
  <c r="G476" i="4"/>
  <c r="H476" i="4"/>
  <c r="I476" i="4"/>
  <c r="C477" i="4"/>
  <c r="C478" i="4"/>
  <c r="A12" i="2"/>
  <c r="A13" i="2" s="1"/>
  <c r="A14" i="2" s="1"/>
  <c r="A15" i="2" s="1"/>
  <c r="A16" i="2" s="1"/>
  <c r="A17" i="2" s="1"/>
  <c r="A18" i="2" s="1"/>
  <c r="A19" i="2" s="1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H397" i="4"/>
  <c r="F380" i="4"/>
  <c r="F377" i="4"/>
  <c r="F221" i="4"/>
  <c r="H215" i="4"/>
  <c r="H213" i="4" s="1"/>
  <c r="E191" i="4"/>
  <c r="H171" i="4"/>
  <c r="D141" i="4"/>
  <c r="H68" i="4"/>
  <c r="E430" i="4"/>
  <c r="C430" i="4"/>
  <c r="C268" i="4"/>
  <c r="C260" i="4" s="1"/>
  <c r="D112" i="4"/>
  <c r="G450" i="4"/>
  <c r="E413" i="4"/>
  <c r="G363" i="4"/>
  <c r="I221" i="4"/>
  <c r="I203" i="4"/>
  <c r="G171" i="4"/>
  <c r="H134" i="4"/>
  <c r="I68" i="4"/>
  <c r="D153" i="4"/>
  <c r="C124" i="4"/>
  <c r="C205" i="4"/>
  <c r="C159" i="4"/>
  <c r="D132" i="4"/>
  <c r="I112" i="4"/>
  <c r="I101" i="4"/>
  <c r="D68" i="4"/>
  <c r="C30" i="4"/>
  <c r="E447" i="4"/>
  <c r="C114" i="4"/>
  <c r="C102" i="4" s="1"/>
  <c r="E64" i="4"/>
  <c r="E62" i="4" s="1"/>
  <c r="E68" i="4"/>
  <c r="H380" i="4"/>
  <c r="H378" i="4"/>
  <c r="C378" i="4" s="1"/>
  <c r="E395" i="4"/>
  <c r="C401" i="4"/>
  <c r="C395" i="4" s="1"/>
  <c r="D378" i="4"/>
  <c r="C384" i="4"/>
  <c r="I173" i="4"/>
  <c r="I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1" i="4" s="1"/>
  <c r="C436" i="4"/>
  <c r="C434" i="4" s="1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C13" i="4"/>
  <c r="G68" i="4"/>
  <c r="G64" i="4"/>
  <c r="F24" i="4"/>
  <c r="F21" i="4"/>
  <c r="F27" i="4"/>
  <c r="G375" i="4"/>
  <c r="G380" i="4"/>
  <c r="E363" i="4"/>
  <c r="E358" i="4"/>
  <c r="C196" i="4"/>
  <c r="I191" i="4"/>
  <c r="C311" i="4"/>
  <c r="C84" i="4"/>
  <c r="C31" i="4"/>
  <c r="F393" i="4"/>
  <c r="F397" i="4"/>
  <c r="I376" i="4"/>
  <c r="I374" i="4" s="1"/>
  <c r="I380" i="4"/>
  <c r="E376" i="4"/>
  <c r="E374" i="4" s="1"/>
  <c r="E380" i="4"/>
  <c r="G357" i="4"/>
  <c r="I258" i="4"/>
  <c r="E259" i="4"/>
  <c r="E258" i="4" s="1"/>
  <c r="E266" i="4"/>
  <c r="H391" i="4"/>
  <c r="H309" i="4"/>
  <c r="D309" i="4"/>
  <c r="H258" i="4"/>
  <c r="D258" i="4"/>
  <c r="F213" i="4"/>
  <c r="C117" i="4"/>
  <c r="C88" i="4"/>
  <c r="C38" i="4"/>
  <c r="F62" i="4"/>
  <c r="E21" i="4"/>
  <c r="D16" i="4"/>
  <c r="D8" i="4" s="1"/>
  <c r="F19" i="4"/>
  <c r="F11" i="4" s="1"/>
  <c r="C214" i="4"/>
  <c r="H363" i="4"/>
  <c r="C115" i="4"/>
  <c r="C354" i="4"/>
  <c r="C351" i="4"/>
  <c r="F309" i="4"/>
  <c r="C270" i="4"/>
  <c r="E213" i="4"/>
  <c r="F112" i="4"/>
  <c r="C106" i="4"/>
  <c r="C98" i="4"/>
  <c r="G132" i="4"/>
  <c r="F341" i="4"/>
  <c r="C143" i="4"/>
  <c r="C135" i="4" s="1"/>
  <c r="C116" i="4"/>
  <c r="C104" i="4" s="1"/>
  <c r="C72" i="4"/>
  <c r="C71" i="4"/>
  <c r="C345" i="4"/>
  <c r="G309" i="4"/>
  <c r="H203" i="4"/>
  <c r="C200" i="4"/>
  <c r="C176" i="4"/>
  <c r="C156" i="4"/>
  <c r="I266" i="4"/>
  <c r="I153" i="4"/>
  <c r="C154" i="4"/>
  <c r="C267" i="4"/>
  <c r="F141" i="4"/>
  <c r="F12" i="4"/>
  <c r="C467" i="4"/>
  <c r="D466" i="4"/>
  <c r="C466" i="4" s="1"/>
  <c r="C416" i="4"/>
  <c r="G341" i="4"/>
  <c r="E341" i="4"/>
  <c r="H17" i="4"/>
  <c r="H9" i="4" s="1"/>
  <c r="C364" i="4"/>
  <c r="C259" i="4"/>
  <c r="D215" i="4"/>
  <c r="D213" i="4" s="1"/>
  <c r="E203" i="4"/>
  <c r="C175" i="4"/>
  <c r="I150" i="4"/>
  <c r="F149" i="4"/>
  <c r="D151" i="4"/>
  <c r="G141" i="4"/>
  <c r="F134" i="4"/>
  <c r="F132" i="4" s="1"/>
  <c r="G112" i="4"/>
  <c r="C103" i="4"/>
  <c r="D66" i="4"/>
  <c r="C53" i="4"/>
  <c r="C34" i="4"/>
  <c r="G27" i="4"/>
  <c r="H23" i="4"/>
  <c r="H21" i="4" s="1"/>
  <c r="D23" i="4"/>
  <c r="G19" i="4"/>
  <c r="G11" i="4"/>
  <c r="C365" i="4"/>
  <c r="C142" i="4"/>
  <c r="C134" i="4" s="1"/>
  <c r="C132" i="4" s="1"/>
  <c r="C381" i="4"/>
  <c r="C473" i="4"/>
  <c r="G374" i="4"/>
  <c r="D363" i="4"/>
  <c r="H341" i="4"/>
  <c r="C298" i="4"/>
  <c r="C217" i="4"/>
  <c r="E153" i="4"/>
  <c r="H101" i="4"/>
  <c r="C92" i="4"/>
  <c r="F68" i="4"/>
  <c r="C68" i="4"/>
  <c r="I65" i="4"/>
  <c r="I62" i="4"/>
  <c r="C42" i="4"/>
  <c r="G16" i="4"/>
  <c r="G8" i="4" s="1"/>
  <c r="E27" i="4"/>
  <c r="H19" i="4"/>
  <c r="H11" i="4"/>
  <c r="D19" i="4"/>
  <c r="C382" i="4"/>
  <c r="C402" i="4"/>
  <c r="C367" i="4"/>
  <c r="F361" i="4"/>
  <c r="C361" i="4" s="1"/>
  <c r="D34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C46" i="4"/>
  <c r="C36" i="4"/>
  <c r="I16" i="4"/>
  <c r="F16" i="4"/>
  <c r="F8" i="4"/>
  <c r="I19" i="4"/>
  <c r="I11" i="4"/>
  <c r="E19" i="4"/>
  <c r="E11" i="4"/>
  <c r="F17" i="4"/>
  <c r="F9" i="4"/>
  <c r="C399" i="4"/>
  <c r="C397" i="4" s="1"/>
  <c r="C393" i="4"/>
  <c r="C391" i="4" s="1"/>
  <c r="C29" i="4"/>
  <c r="C368" i="4"/>
  <c r="C349" i="4"/>
  <c r="C304" i="4"/>
  <c r="C262" i="4"/>
  <c r="C422" i="4"/>
  <c r="C394" i="4"/>
  <c r="E357" i="4"/>
  <c r="C310" i="4"/>
  <c r="C301" i="4"/>
  <c r="C295" i="4"/>
  <c r="G258" i="4"/>
  <c r="C237" i="4"/>
  <c r="C223" i="4"/>
  <c r="C343" i="4"/>
  <c r="C341" i="4" s="1"/>
  <c r="C291" i="4"/>
  <c r="C234" i="4"/>
  <c r="C183" i="4"/>
  <c r="C94" i="4"/>
  <c r="C86" i="4"/>
  <c r="C73" i="4"/>
  <c r="E18" i="4"/>
  <c r="E10" i="4" s="1"/>
  <c r="E12" i="4"/>
  <c r="C96" i="4"/>
  <c r="C90" i="4"/>
  <c r="C76" i="4"/>
  <c r="C44" i="4"/>
  <c r="G12" i="4"/>
  <c r="C226" i="4"/>
  <c r="I8" i="4"/>
  <c r="C23" i="4"/>
  <c r="H27" i="4"/>
  <c r="D27" i="4"/>
  <c r="D24" i="4"/>
  <c r="E16" i="4"/>
  <c r="I423" i="4"/>
  <c r="C423" i="4" s="1"/>
  <c r="F250" i="4"/>
  <c r="I27" i="4"/>
  <c r="C64" i="4"/>
  <c r="C376" i="4"/>
  <c r="F357" i="4"/>
  <c r="I415" i="4"/>
  <c r="I413" i="4" s="1"/>
  <c r="E8" i="4"/>
  <c r="F244" i="4"/>
  <c r="G250" i="4"/>
  <c r="G244" i="4" s="1"/>
  <c r="H374" i="4" l="1"/>
  <c r="C374" i="4" s="1"/>
  <c r="C377" i="4"/>
  <c r="F445" i="4"/>
  <c r="F447" i="4"/>
  <c r="C171" i="4"/>
  <c r="G17" i="4"/>
  <c r="G9" i="4" s="1"/>
  <c r="G444" i="4"/>
  <c r="G443" i="4" s="1"/>
  <c r="G447" i="4"/>
  <c r="C358" i="4"/>
  <c r="H357" i="4"/>
  <c r="D62" i="4"/>
  <c r="C65" i="4"/>
  <c r="D357" i="4"/>
  <c r="C357" i="4" s="1"/>
  <c r="C359" i="4"/>
  <c r="I12" i="4"/>
  <c r="C14" i="4"/>
  <c r="F101" i="4"/>
  <c r="H447" i="4"/>
  <c r="H445" i="4"/>
  <c r="H443" i="4" s="1"/>
  <c r="C203" i="4"/>
  <c r="F18" i="4"/>
  <c r="F10" i="4" s="1"/>
  <c r="F7" i="4" s="1"/>
  <c r="C427" i="4"/>
  <c r="C426" i="4" s="1"/>
  <c r="C12" i="4"/>
  <c r="I427" i="4"/>
  <c r="I426" i="4" s="1"/>
  <c r="I411" i="4"/>
  <c r="I409" i="4" s="1"/>
  <c r="C101" i="4"/>
  <c r="C112" i="4"/>
  <c r="C375" i="4"/>
  <c r="F443" i="4"/>
  <c r="F241" i="4"/>
  <c r="D465" i="4"/>
  <c r="C266" i="4"/>
  <c r="C27" i="4"/>
  <c r="C19" i="4"/>
  <c r="C11" i="4" s="1"/>
  <c r="C141" i="4"/>
  <c r="E391" i="4"/>
  <c r="E429" i="4"/>
  <c r="I309" i="4"/>
  <c r="G221" i="4"/>
  <c r="C221" i="4" s="1"/>
  <c r="E173" i="4"/>
  <c r="E168" i="4" s="1"/>
  <c r="C168" i="4" s="1"/>
  <c r="E309" i="4"/>
  <c r="D173" i="4"/>
  <c r="D168" i="4" s="1"/>
  <c r="H135" i="4"/>
  <c r="H132" i="4" s="1"/>
  <c r="I341" i="4"/>
  <c r="I213" i="4"/>
  <c r="C213" i="4" s="1"/>
  <c r="C24" i="4"/>
  <c r="E101" i="4"/>
  <c r="C215" i="4"/>
  <c r="G62" i="4"/>
  <c r="C429" i="4"/>
  <c r="H250" i="4"/>
  <c r="D11" i="4"/>
  <c r="G18" i="4"/>
  <c r="G10" i="4" s="1"/>
  <c r="G7" i="4" s="1"/>
  <c r="G235" i="4"/>
  <c r="G233" i="4" s="1"/>
  <c r="G241" i="4"/>
  <c r="D21" i="4"/>
  <c r="C21" i="4" s="1"/>
  <c r="F15" i="4"/>
  <c r="D464" i="4"/>
  <c r="C465" i="4"/>
  <c r="I447" i="4"/>
  <c r="F235" i="4"/>
  <c r="F233" i="4" s="1"/>
  <c r="I17" i="4"/>
  <c r="I9" i="4" s="1"/>
  <c r="D149" i="4"/>
  <c r="C151" i="4"/>
  <c r="C16" i="4"/>
  <c r="C8" i="4" s="1"/>
  <c r="C363" i="4"/>
  <c r="E17" i="4"/>
  <c r="C360" i="4"/>
  <c r="G150" i="4"/>
  <c r="G153" i="4"/>
  <c r="C153" i="4" s="1"/>
  <c r="F259" i="4"/>
  <c r="F258" i="4" s="1"/>
  <c r="C258" i="4" s="1"/>
  <c r="F266" i="4"/>
  <c r="I134" i="4"/>
  <c r="I132" i="4" s="1"/>
  <c r="I141" i="4"/>
  <c r="H62" i="4"/>
  <c r="C383" i="4"/>
  <c r="C380" i="4" s="1"/>
  <c r="C193" i="4"/>
  <c r="C173" i="4" l="1"/>
  <c r="C415" i="4"/>
  <c r="C309" i="4"/>
  <c r="C62" i="4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C191" i="4"/>
  <c r="C184" i="4"/>
  <c r="C181" i="4" s="1"/>
  <c r="G149" i="4"/>
  <c r="C149" i="4" s="1"/>
  <c r="C150" i="4"/>
  <c r="E9" i="4"/>
  <c r="E7" i="4" s="1"/>
  <c r="E15" i="4"/>
  <c r="D463" i="4"/>
  <c r="C464" i="4"/>
  <c r="G15" i="4"/>
  <c r="H244" i="4"/>
  <c r="I250" i="4"/>
  <c r="A67" i="2" l="1"/>
  <c r="C413" i="4"/>
  <c r="C411" i="4"/>
  <c r="C409" i="4" s="1"/>
  <c r="H18" i="4"/>
  <c r="H241" i="4"/>
  <c r="H235" i="4"/>
  <c r="H233" i="4" s="1"/>
  <c r="I244" i="4"/>
  <c r="C244" i="4" s="1"/>
  <c r="C250" i="4"/>
  <c r="C249" i="4" s="1"/>
  <c r="C463" i="4"/>
  <c r="D462" i="4"/>
  <c r="C235" i="4" l="1"/>
  <c r="C241" i="4"/>
  <c r="D461" i="4"/>
  <c r="C462" i="4"/>
  <c r="I18" i="4"/>
  <c r="I235" i="4"/>
  <c r="I233" i="4" s="1"/>
  <c r="C233" i="4" s="1"/>
  <c r="I241" i="4"/>
  <c r="H10" i="4"/>
  <c r="H7" i="4" s="1"/>
  <c r="H15" i="4"/>
  <c r="I10" i="4" l="1"/>
  <c r="I7" i="4" s="1"/>
  <c r="I15" i="4"/>
  <c r="D460" i="4"/>
  <c r="C461" i="4"/>
  <c r="D459" i="4" l="1"/>
  <c r="C460" i="4"/>
  <c r="D458" i="4" l="1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  <c r="C13" i="2" l="1"/>
</calcChain>
</file>

<file path=xl/comments1.xml><?xml version="1.0" encoding="utf-8"?>
<comments xmlns="http://schemas.openxmlformats.org/spreadsheetml/2006/main">
  <authors>
    <author>Автор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<sst xmlns="http://schemas.openxmlformats.org/spreadsheetml/2006/main" count="1110" uniqueCount="275">
  <si>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</si>
  <si>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</si>
  <si>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</si>
  <si>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</si>
  <si>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</si>
  <si>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</si>
  <si>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</si>
  <si>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</si>
  <si>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</si>
  <si>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</si>
  <si>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</si>
  <si>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</si>
  <si>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</si>
  <si>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</si>
  <si>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</si>
  <si>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</si>
  <si>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</si>
  <si>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</si>
  <si>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</si>
  <si>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</si>
  <si>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</si>
  <si>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</si>
  <si>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</si>
  <si>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</si>
  <si>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</si>
  <si>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</si>
  <si>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</si>
  <si>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</si>
  <si>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</si>
  <si>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</si>
  <si>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</si>
  <si>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</si>
  <si>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</si>
  <si>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</si>
  <si>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</si>
  <si>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</si>
  <si>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</si>
  <si>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</si>
  <si>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</si>
  <si>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</si>
  <si>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</si>
  <si>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</si>
  <si>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</si>
  <si>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</si>
  <si>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</si>
  <si>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</si>
  <si>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</si>
  <si>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</si>
  <si>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</si>
  <si>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</si>
  <si>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</si>
  <si>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</si>
  <si>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</si>
  <si>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</si>
  <si>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</si>
  <si>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</si>
  <si>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</si>
  <si>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</si>
  <si>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</si>
  <si>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</si>
  <si>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</si>
  <si>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</si>
  <si>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</si>
  <si>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</si>
  <si>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</si>
  <si>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</si>
  <si>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</si>
  <si>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</si>
  <si>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</si>
  <si>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</si>
  <si>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</si>
  <si>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</si>
  <si>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</si>
  <si>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</si>
  <si>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</si>
  <si>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</si>
  <si>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</si>
  <si>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</si>
  <si>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</si>
  <si>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</si>
  <si>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</si>
  <si>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</si>
  <si>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</si>
  <si>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</si>
  <si>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</si>
  <si>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</si>
  <si>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</si>
  <si>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</si>
  <si>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</si>
  <si>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</si>
  <si>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</si>
  <si>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</si>
  <si>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</si>
  <si>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</si>
  <si>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</si>
  <si>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</si>
  <si>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</si>
  <si>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</si>
  <si>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</si>
  <si>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</si>
  <si>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</si>
  <si>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</si>
  <si>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</si>
  <si>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</si>
  <si>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</si>
  <si>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</si>
  <si>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</si>
  <si>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</si>
  <si>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</si>
  <si>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</si>
  <si>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</si>
  <si>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</si>
  <si>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</si>
  <si>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</si>
  <si>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</si>
  <si>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</si>
  <si>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</si>
  <si>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</si>
  <si>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</si>
  <si>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</si>
  <si>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</si>
  <si>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</si>
  <si>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</si>
  <si>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</si>
  <si>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</si>
  <si>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</si>
  <si>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</si>
  <si>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</si>
  <si>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</si>
  <si>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</si>
  <si>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</si>
  <si>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</si>
  <si>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</si>
  <si>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</si>
  <si>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</si>
  <si>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</si>
  <si>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</si>
  <si>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</si>
  <si>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</si>
  <si>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</si>
  <si>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</si>
  <si>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</si>
  <si>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</si>
  <si>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</si>
  <si>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</si>
  <si>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</si>
  <si>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</si>
  <si>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</si>
  <si>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</si>
  <si>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</si>
  <si>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</si>
  <si>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</si>
  <si>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</si>
  <si>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</si>
  <si>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</si>
  <si>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</si>
  <si>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</si>
  <si>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</si>
  <si>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</si>
  <si>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</si>
  <si>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</si>
  <si>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</si>
  <si>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</si>
  <si>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</si>
  <si>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</si>
  <si>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</si>
  <si>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</si>
  <si>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</si>
  <si>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</si>
  <si>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</si>
  <si>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</si>
  <si>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</si>
  <si>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</si>
  <si>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</si>
  <si>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</si>
  <si>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</si>
  <si>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</si>
  <si>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</si>
  <si>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</si>
  <si>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</si>
  <si>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</si>
  <si>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</si>
  <si>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</si>
  <si>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</si>
  <si>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</si>
  <si>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</si>
  <si>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</si>
  <si>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</si>
  <si>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</si>
  <si>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</si>
  <si>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</si>
  <si>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</si>
  <si>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</si>
  <si>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</si>
  <si>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</si>
  <si>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</si>
  <si>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</si>
  <si>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</si>
  <si>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</si>
  <si>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</si>
  <si>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</si>
  <si>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</si>
  <si>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</si>
  <si>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</si>
  <si>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</si>
  <si>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</si>
  <si>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</si>
  <si>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</si>
  <si>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</si>
  <si>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</si>
  <si>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 xml:space="preserve">Мероприятие 1. Организация и проведение мероприятий по профилактике экстремизма и этносепаратизма, в том числе  </t>
  </si>
  <si>
    <t xml:space="preserve">Областной бюджет    </t>
  </si>
  <si>
    <t>2.2. Проведение командно-штабных, тактико- специальных учений, объектовых тренировок  по отработке действий в случае угрозы совершения или совершения террористического акта</t>
  </si>
  <si>
    <t xml:space="preserve">2.9. Анкетирование учащейся, студенческой и работающей молодежи </t>
  </si>
  <si>
    <t>2.10. Мониторинг  ситуации экстремизма в сферах образования, культуры, молодежной и социальной политики</t>
  </si>
  <si>
    <t>2.11. Горячая линия «Проявления экстремизма на территории Артемовского городского округа»</t>
  </si>
  <si>
    <t>2.12. Инструктажи по действиям в случае возникновения чрезвычайных ситуаций</t>
  </si>
  <si>
    <t>2.13. Размещение в муниципальных средствах массовой информации сведений о результатах деятельности в области противодействия экстремизму</t>
  </si>
  <si>
    <t xml:space="preserve">2.14. Организация и проведение обучающих семинаров с работодателями, использующими труд мигрантов </t>
  </si>
  <si>
    <t>2.15. Разработка и издание справочных материалов для мигрантов, находящихся на территории Артемовского городского округа</t>
  </si>
  <si>
    <t>№ строки</t>
  </si>
  <si>
    <t>2.1.Организация общественно-политических мероприятий, посвященных Дню солидарности в борьбе с терроризмом</t>
  </si>
  <si>
    <t>всего</t>
  </si>
  <si>
    <t>1.2. Внесение изменений в муниципальный правовой акт об утверждении состава межведомственной комиссии по профилактике экстремизма</t>
  </si>
  <si>
    <t xml:space="preserve">1.3. Организация и проведение с молодежью (родителями) лекций, семинаров, тематических встреч и классных часов, направленных на формирование культуры межнационального общения и профилактику экстремизма </t>
  </si>
  <si>
    <t>1.5. Участие в областных круглых столах, семинарах, курсах  дополнительного образования  по профилактике экстремизма (оплата проживания, питания, проезда)</t>
  </si>
  <si>
    <t>1.7. Обход территории Артемовского городского округа с целью выявления фактов нанесения на объекты муниципальной собственности, иные сооружения нацистской атрибутики или символики либо атрибутики, сходной с нацистской атрибутикой или символикой, символики экстремистских организаций</t>
  </si>
  <si>
    <t>1.8. Проведение  мероприятий по социальной реабилитации граждан, отбывающих и отбывших наказание за преступления экстремистской и террористической направленности</t>
  </si>
  <si>
    <t>1.9. Организация периодических публикаций в муниципальных СМИ о мероприятиях, направленных на профилактику экстремистских проявлений, в том числе среди молодежи</t>
  </si>
  <si>
    <t>1.10. Фестиваль муниципального детского и семейного творчества «Культура народов Урала»</t>
  </si>
  <si>
    <t xml:space="preserve">1.11. Организация и проведение обучающих семинаров и повышения квалификации для преподавателей дисциплины «Основы религиозной культуры и светской этики» </t>
  </si>
  <si>
    <t xml:space="preserve">1.12. Организация и проведение контроля в образовательных организациях эффективности контент-фильтров </t>
  </si>
  <si>
    <t>1.13. Мониторинг деятельности представителей молодежных субкультур и неформальных объединений в детской, подростково-молодежной и образовательной средах на территории Артемовского городского округа</t>
  </si>
  <si>
    <t xml:space="preserve">1.16. Использование средств наружной рекламы и оборудования Общественной системы ОКСИОН, установленных в  местах массового пребывания людей, для информационно- пропагандистского воздействия </t>
  </si>
  <si>
    <t>2.6. Внедрение на территории Артемовского городского округа методики реабилитации несовершеннолетних, попавших под воздействие идеологии терроризма и религиозного культа</t>
  </si>
  <si>
    <t>2.7. Информирование населения Артемовского городского округа о порядке действий при  угрозе возникновения террористических актов,  посредством размещения информации в СМИ, в т.ч. материалов по духовно- нравственному воспитанию личности, пропаганде  нравственности и толерантности (социальная реклама)</t>
  </si>
  <si>
    <t>1.17. Соревнования  по спортивным играм  народов, проживающих в России</t>
  </si>
  <si>
    <t>1.18. Организация и проведение праздничных мероприятий, посвященных Дню народов Среднего Урала</t>
  </si>
  <si>
    <t>1.19. Родительские собрания на тему профилактики экстремизма</t>
  </si>
  <si>
    <t>1.20. Информирование переселенцев о возможностях жизнеустройства на территории проживания</t>
  </si>
  <si>
    <t>1.22. Конкурс историко - краеведческих исследовательских работ «Каменный пояс»</t>
  </si>
  <si>
    <t>1.23. «Месячник безопасности» среди студентов колледжей, расположенных на территории Артемовского городского округа</t>
  </si>
  <si>
    <t>1.24. Осуществление профилактики экстремистских проявлений среди несовершеннолетних и в семьях, находящихся в трудной жизненной ситуации</t>
  </si>
  <si>
    <t>1.25. Беседы, направленные на профилактику причин, порождающих детское и семейное неблагополучие, домашнее насилие, агрессию  и жестокость в отношении детей, химические зависимости (алкоголизм, наркомания, токсикомания) виртуальные формы зависимостей</t>
  </si>
  <si>
    <t>2.5. Классные часы, беседы, направленные  на профилактику проявлений экстремизма, национализма и терроризма, преступлений против личности, общества, государства в молодежной среде «Воспитание толерантности – основа взаимопонимания между людьми и стабильности в обществе»  в рамках Дня солидарности в борьбе с терроризмом</t>
  </si>
  <si>
    <t>1.6. Профилактические мероприятия «Неформал», «Школьник», «Подросток», "Нелегальный мигрант"  (в т.ч. транспортные расходы, наградная продукция, сувениры  в рамках проекта «Безопасность жизни»)</t>
  </si>
  <si>
    <t>1.14. Организация и проведение ревизии библиотечного фонда на предмет выявления экстремистских материалов</t>
  </si>
  <si>
    <t>2.4. Практические занятия с личным  составом в целях овладения сотрудниками знаний и навыков, необходимых для эффективных действий по предупреждению и пресечению преступлений террористического характера и экстремистской направленности, повышению психологической подготовленности</t>
  </si>
  <si>
    <t>ис</t>
  </si>
  <si>
    <t xml:space="preserve">1.21. Фестиваль «Мы вместе» среди клубов по месту жительства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</si>
  <si>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экстремизма и терроризма на территории Артемовского городского округа на 2019 - 2024  годы»</t>
  </si>
  <si>
    <t>1.26. Проведение мероприятий по ликвидации нацистской атрибутики или символики либо атрибутики, сходной с нацистской атрибутикой или символикой, символики экстремистских организаций на объектах муниципальной собственности, иных сооружениях (обо всех случаях обнаружения подобных фактов незамедлительно информировать ОМВД России по Артемовскому району)</t>
  </si>
  <si>
    <t>-</t>
  </si>
  <si>
    <r>
      <t xml:space="preserve">1.1. Заседания Межведомственной комиссии по </t>
    </r>
    <r>
      <rPr>
        <sz val="16"/>
        <color theme="1"/>
        <rFont val="Liberation Serif"/>
        <family val="1"/>
        <charset val="204"/>
      </rPr>
      <t xml:space="preserve"> профилактике экстремизма и этносепаратизма на территории Артемовского городского округа, разработка проектов муниципальных правовых актов по вопросам профилактики экстремизма, а также минимизации и (или) ликвидации последствий их проявлений и подготовка предложений в муниципальную программу по профилактике экстремизма </t>
    </r>
  </si>
  <si>
    <t>1.15. Организация и проведение культурных и исторических мероприятий антиэкстремистской направленности, межнациональных и межконфессиональных отношений, мероприятий по повышению правовой культуры, развитию волонтерского движения, на популяризацию ценности межнационального согласия, укрепление единства многонационального народа Российской Федерации   (торжественные мероприятия, собрания, конкурсы, концерты, выставки, беседы, викторины и других), в т.ч. среди жителей сельской местности, всего , в т.ч.</t>
  </si>
  <si>
    <t xml:space="preserve">1.27. Интеллектуальная  игра «Битва умов», политические дебаты, посвященные Дню Конституции Российской Федерации </t>
  </si>
  <si>
    <t>2.8. Изготовление информационных материалов,  приобретение  технических средств обеспечения общественной безопасности</t>
  </si>
  <si>
    <t>2.16. Участие в обучающих семинарах по вопросам профилактики  противодействия распространения идеологии терроризма, гармонизации в сфере межнациональных и межконфессиональных отношений</t>
  </si>
  <si>
    <t>2.17. Демонстрация телевизионных и документальных фильмов (в том числе видеофильмов) антитеррористической и антиэкстремистской направленности, в том числе, в системе кинопроката</t>
  </si>
  <si>
    <t>Исполнитель: Лесовских Н.П., тел. 8-343-63-59-309 (доб.155)</t>
  </si>
  <si>
    <t>1.4. Взаимодействие  и поддержка религиозных организаций традиционных религий России, общественных организаций и национально-культурных объединений в проведении работы с подростками и молодежью с целью профилактики религиозного экстремизма, проведения религиозных и народных праздников, имеющих широкое распространение в культуре населения Свердловской области и Артемовского городского округа (Пасха, Рождество, Курбан-Байрам, Масленица и другие)</t>
  </si>
  <si>
    <t xml:space="preserve">Мероприятие 2. Реализация государственной политики в области профилактики терроризма, минимизации и (или) ликвидации последствий его проявлений, а также защита личности, общества и государства от террористических актов и иных </t>
  </si>
  <si>
    <t>3, 15, 16, 17</t>
  </si>
  <si>
    <t xml:space="preserve">2.24. Изготовление  и размещение в средствах массовой информации (включая официальный сайт Атемовского городскогог округа) информационных материалов по вопросам профилактики терроризма
</t>
  </si>
  <si>
    <t>2.25. Проведение тренировок по отработке порядка действий при угрозе совершения или совершении террористического акта работников объектов (территорий), к антитеррористической защищенности которых установлены отдельные требования нормативными правовыми актами Российской Федерации, находящихся в муниципальной собственности или в ведении органов местного самоуправления Артемовского городского округа</t>
  </si>
  <si>
    <t>15, 16</t>
  </si>
  <si>
    <t>3, 15</t>
  </si>
  <si>
    <t>3, 10</t>
  </si>
  <si>
    <t>2.23. Изготовление (приобретение) печатной продукци, баннеров (стендов),  сувенирной продукции размещение видео-аудио роликов по вопросам профилактики терроризма ( в т.ч. и проведению мероприятий, посвященных Дню солидарности в борьбе с терроризмом</t>
  </si>
  <si>
    <t xml:space="preserve">2.18. Проведение заседаний антитеррористической комиссии в Артемовском городском округе </t>
  </si>
  <si>
    <t>2.19. Проведение проверок состояния антитеррористической защищенности мест массового пребывания людей, своевременная актуализация паспортов антитеррористической защищенности</t>
  </si>
  <si>
    <t xml:space="preserve"> 2.20. Проведение мероприятий по обеспечению уровня антитеррористической защищенности объектов (территорий), находящихся 
в муниципальной собственности Артемовского городского округа
</t>
  </si>
  <si>
    <t>2.21. Проведение информационно-пропагандистских мероприятийи 
по разъяснению сущности терроризма и его общественной опасности</t>
  </si>
  <si>
    <t>Приложение №2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Артемовского городского округа                                 от ______________ № ____________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«Профилактика экстремизма и терроризма на територии  Артемовского городского округа                                                                                                                       на 2019-2024 годы»</t>
  </si>
  <si>
    <t xml:space="preserve"> 2.3. Разработка проектов муниципальных правовых актов по вопросам профилактики  терроризма, а также минимизации и (или) ликвидации последствий его проявлений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</si>
</sst>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6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8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right" wrapText="1"/>
    </xf>
    <xf numFmtId="0" fontId="13" fillId="0" borderId="13" xfId="0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" fontId="17" fillId="0" borderId="13" xfId="0" applyNumberFormat="1" applyFont="1" applyFill="1" applyBorder="1" applyAlignment="1">
      <alignment horizontal="center" wrapText="1"/>
    </xf>
    <xf numFmtId="4" fontId="13" fillId="0" borderId="13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top" wrapText="1"/>
    </xf>
    <xf numFmtId="165" fontId="17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 applyProtection="1">
      <alignment wrapText="1"/>
      <protection locked="0"/>
    </xf>
    <xf numFmtId="0" fontId="13" fillId="0" borderId="13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wrapText="1"/>
    </xf>
    <xf numFmtId="0" fontId="18" fillId="2" borderId="0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wrapText="1"/>
    </xf>
    <xf numFmtId="0" fontId="19" fillId="0" borderId="0" xfId="0" applyFont="1" applyBorder="1" applyAlignment="1">
      <alignment vertical="top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wrapText="1"/>
    </xf>
    <xf numFmtId="0" fontId="9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view="pageBreakPreview" topLeftCell="A44" zoomScale="75" zoomScaleNormal="90" zoomScaleSheetLayoutView="75" zoomScalePageLayoutView="90" workbookViewId="0">
      <selection activeCell="B46" sqref="B46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62" customWidth="1"/>
    <col min="6" max="6" width="18.85546875" style="2" customWidth="1"/>
    <col min="7" max="8" width="18.140625" style="2" customWidth="1"/>
    <col min="9" max="9" width="19.140625" style="2" customWidth="1"/>
    <col min="10" max="10" width="21" style="2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8" t="s">
        <v>150</v>
      </c>
      <c r="B1" s="69"/>
      <c r="C1" s="70"/>
      <c r="D1" s="70"/>
      <c r="E1" s="70"/>
      <c r="F1" s="70"/>
      <c r="G1" s="142" t="s">
        <v>187</v>
      </c>
      <c r="H1" s="142"/>
      <c r="I1" s="142"/>
      <c r="J1" s="142"/>
    </row>
    <row r="2" spans="1:10" s="99" customFormat="1" ht="162" customHeight="1" thickBot="1" x14ac:dyDescent="0.35">
      <c r="A2" s="96"/>
      <c r="B2" s="97"/>
      <c r="C2" s="98"/>
      <c r="D2" s="98"/>
      <c r="E2" s="98"/>
      <c r="F2" s="148" t="s">
        <v>273</v>
      </c>
      <c r="G2" s="148"/>
      <c r="H2" s="148"/>
      <c r="I2" s="148"/>
      <c r="J2" s="148"/>
    </row>
    <row r="3" spans="1:10" s="99" customFormat="1" ht="83.25" customHeight="1" x14ac:dyDescent="0.3">
      <c r="A3" s="143" t="s">
        <v>250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s="99" customFormat="1" ht="159.75" customHeight="1" x14ac:dyDescent="0.3">
      <c r="A4" s="147" t="s">
        <v>220</v>
      </c>
      <c r="B4" s="146" t="s">
        <v>44</v>
      </c>
      <c r="C4" s="146"/>
      <c r="D4" s="146"/>
      <c r="E4" s="146"/>
      <c r="F4" s="146"/>
      <c r="G4" s="146"/>
      <c r="H4" s="146"/>
      <c r="I4" s="146"/>
      <c r="J4" s="100" t="s">
        <v>50</v>
      </c>
    </row>
    <row r="5" spans="1:10" s="99" customFormat="1" ht="20.25" customHeight="1" x14ac:dyDescent="0.3">
      <c r="A5" s="147"/>
      <c r="B5" s="146"/>
      <c r="C5" s="101" t="s">
        <v>222</v>
      </c>
      <c r="D5" s="102">
        <v>2019</v>
      </c>
      <c r="E5" s="102">
        <v>2020</v>
      </c>
      <c r="F5" s="102">
        <v>2021</v>
      </c>
      <c r="G5" s="102">
        <v>2022</v>
      </c>
      <c r="H5" s="102">
        <v>2023</v>
      </c>
      <c r="I5" s="102">
        <v>2024</v>
      </c>
      <c r="J5" s="103"/>
    </row>
    <row r="6" spans="1:10" s="99" customFormat="1" ht="40.5" x14ac:dyDescent="0.3">
      <c r="A6" s="104">
        <v>1</v>
      </c>
      <c r="B6" s="105" t="s">
        <v>0</v>
      </c>
      <c r="C6" s="106">
        <f>+D6+E6+F6+G6+H6+I6</f>
        <v>1835</v>
      </c>
      <c r="D6" s="106">
        <f t="shared" ref="D6" si="0">D7+D8+D9+D10</f>
        <v>335</v>
      </c>
      <c r="E6" s="106">
        <f>E7+E8+E9+E10</f>
        <v>300</v>
      </c>
      <c r="F6" s="106">
        <f t="shared" ref="F6:I6" si="1">F7+F8+F9+F10</f>
        <v>300</v>
      </c>
      <c r="G6" s="106">
        <f t="shared" si="1"/>
        <v>300</v>
      </c>
      <c r="H6" s="106">
        <f t="shared" ref="H6" si="2">H7+H8+H9+H10</f>
        <v>300</v>
      </c>
      <c r="I6" s="106">
        <f t="shared" si="1"/>
        <v>300</v>
      </c>
      <c r="J6" s="107" t="s">
        <v>75</v>
      </c>
    </row>
    <row r="7" spans="1:10" s="99" customFormat="1" ht="20.25" x14ac:dyDescent="0.3">
      <c r="A7" s="104">
        <f>A6+1</f>
        <v>2</v>
      </c>
      <c r="B7" s="105" t="s">
        <v>1</v>
      </c>
      <c r="C7" s="106">
        <v>0</v>
      </c>
      <c r="D7" s="106">
        <v>0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7" t="s">
        <v>75</v>
      </c>
    </row>
    <row r="8" spans="1:10" s="99" customFormat="1" ht="20.25" x14ac:dyDescent="0.3">
      <c r="A8" s="104">
        <f t="shared" ref="A8:A11" si="3">A7+1</f>
        <v>3</v>
      </c>
      <c r="B8" s="105" t="s">
        <v>2</v>
      </c>
      <c r="C8" s="106">
        <v>0</v>
      </c>
      <c r="D8" s="106">
        <v>35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7" t="s">
        <v>75</v>
      </c>
    </row>
    <row r="9" spans="1:10" s="99" customFormat="1" ht="20.25" x14ac:dyDescent="0.3">
      <c r="A9" s="104">
        <f t="shared" si="3"/>
        <v>4</v>
      </c>
      <c r="B9" s="105" t="s">
        <v>3</v>
      </c>
      <c r="C9" s="106">
        <f>+D9+E9+F9+G9+H9+I9</f>
        <v>1800</v>
      </c>
      <c r="D9" s="106">
        <f t="shared" ref="D9" si="4">D14</f>
        <v>300</v>
      </c>
      <c r="E9" s="106">
        <f t="shared" ref="E9:I9" si="5">E14</f>
        <v>300</v>
      </c>
      <c r="F9" s="106">
        <f t="shared" si="5"/>
        <v>300</v>
      </c>
      <c r="G9" s="106">
        <f t="shared" si="5"/>
        <v>300</v>
      </c>
      <c r="H9" s="106">
        <f t="shared" ref="H9" si="6">H14</f>
        <v>300</v>
      </c>
      <c r="I9" s="106">
        <f t="shared" si="5"/>
        <v>300</v>
      </c>
      <c r="J9" s="107" t="s">
        <v>75</v>
      </c>
    </row>
    <row r="10" spans="1:10" s="99" customFormat="1" ht="20.25" x14ac:dyDescent="0.3">
      <c r="A10" s="104">
        <f t="shared" si="3"/>
        <v>5</v>
      </c>
      <c r="B10" s="105" t="s">
        <v>116</v>
      </c>
      <c r="C10" s="106">
        <f>SUM(D10:I10)</f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7" t="s">
        <v>75</v>
      </c>
    </row>
    <row r="11" spans="1:10" s="99" customFormat="1" ht="40.5" customHeight="1" x14ac:dyDescent="0.3">
      <c r="A11" s="104">
        <f t="shared" si="3"/>
        <v>6</v>
      </c>
      <c r="B11" s="105" t="s">
        <v>39</v>
      </c>
      <c r="C11" s="106">
        <f>+D11+E11+F11+G11+H11+I11</f>
        <v>1835</v>
      </c>
      <c r="D11" s="106">
        <f t="shared" ref="D11" si="7">D12+D13+D14+D15</f>
        <v>335</v>
      </c>
      <c r="E11" s="106">
        <f t="shared" ref="E11:I11" si="8">E12+E13+E14+E15</f>
        <v>300</v>
      </c>
      <c r="F11" s="106">
        <f t="shared" si="8"/>
        <v>300</v>
      </c>
      <c r="G11" s="106">
        <f t="shared" si="8"/>
        <v>300</v>
      </c>
      <c r="H11" s="106">
        <f t="shared" ref="H11" si="9">H12+H13+H14+H15</f>
        <v>300</v>
      </c>
      <c r="I11" s="106">
        <f t="shared" si="8"/>
        <v>300</v>
      </c>
      <c r="J11" s="107" t="s">
        <v>75</v>
      </c>
    </row>
    <row r="12" spans="1:10" s="99" customFormat="1" ht="20.25" x14ac:dyDescent="0.3">
      <c r="A12" s="104">
        <f t="shared" ref="A12:A15" si="10">A11+1</f>
        <v>7</v>
      </c>
      <c r="B12" s="105" t="s">
        <v>1</v>
      </c>
      <c r="C12" s="106">
        <f>SUM(D12:I12)</f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7" t="s">
        <v>75</v>
      </c>
    </row>
    <row r="13" spans="1:10" s="99" customFormat="1" ht="20.25" x14ac:dyDescent="0.3">
      <c r="A13" s="104">
        <f t="shared" si="10"/>
        <v>8</v>
      </c>
      <c r="B13" s="105" t="s">
        <v>2</v>
      </c>
      <c r="C13" s="106">
        <f>SUM(D13:I13)</f>
        <v>35</v>
      </c>
      <c r="D13" s="106">
        <v>35</v>
      </c>
      <c r="E13" s="106">
        <f t="shared" ref="E13:I14" si="11">E17+E49</f>
        <v>0</v>
      </c>
      <c r="F13" s="106">
        <f t="shared" si="11"/>
        <v>0</v>
      </c>
      <c r="G13" s="106">
        <f t="shared" si="11"/>
        <v>0</v>
      </c>
      <c r="H13" s="106">
        <f t="shared" si="11"/>
        <v>0</v>
      </c>
      <c r="I13" s="106">
        <f t="shared" si="11"/>
        <v>0</v>
      </c>
      <c r="J13" s="107" t="s">
        <v>75</v>
      </c>
    </row>
    <row r="14" spans="1:10" s="99" customFormat="1" ht="20.25" x14ac:dyDescent="0.3">
      <c r="A14" s="104">
        <f t="shared" si="10"/>
        <v>9</v>
      </c>
      <c r="B14" s="105" t="s">
        <v>3</v>
      </c>
      <c r="C14" s="106">
        <f>+D14+E14+F14+G14+H14+I14</f>
        <v>1800</v>
      </c>
      <c r="D14" s="108">
        <f>D18+D50</f>
        <v>300</v>
      </c>
      <c r="E14" s="108">
        <f>E16+E48</f>
        <v>300</v>
      </c>
      <c r="F14" s="108">
        <f t="shared" si="11"/>
        <v>300</v>
      </c>
      <c r="G14" s="108">
        <f t="shared" si="11"/>
        <v>300</v>
      </c>
      <c r="H14" s="108">
        <f t="shared" si="11"/>
        <v>300</v>
      </c>
      <c r="I14" s="108">
        <f t="shared" si="11"/>
        <v>300</v>
      </c>
      <c r="J14" s="107" t="s">
        <v>75</v>
      </c>
    </row>
    <row r="15" spans="1:10" s="99" customFormat="1" ht="19.5" customHeight="1" x14ac:dyDescent="0.3">
      <c r="A15" s="104">
        <f t="shared" si="10"/>
        <v>10</v>
      </c>
      <c r="B15" s="105" t="s">
        <v>116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7" t="s">
        <v>75</v>
      </c>
    </row>
    <row r="16" spans="1:10" s="99" customFormat="1" ht="84.75" customHeight="1" x14ac:dyDescent="0.3">
      <c r="A16" s="104">
        <f>A15+1</f>
        <v>11</v>
      </c>
      <c r="B16" s="105" t="s">
        <v>210</v>
      </c>
      <c r="C16" s="106">
        <f>+D16+E16+F16+G16+H16+I16</f>
        <v>1235</v>
      </c>
      <c r="D16" s="106">
        <f>D17+D18</f>
        <v>235</v>
      </c>
      <c r="E16" s="106">
        <f t="shared" ref="E16:I16" si="12">E17+E18</f>
        <v>200</v>
      </c>
      <c r="F16" s="106">
        <f t="shared" si="12"/>
        <v>200</v>
      </c>
      <c r="G16" s="106">
        <f t="shared" si="12"/>
        <v>200</v>
      </c>
      <c r="H16" s="106">
        <f t="shared" ref="H16" si="13">H17+H18</f>
        <v>200</v>
      </c>
      <c r="I16" s="106">
        <f t="shared" si="12"/>
        <v>200</v>
      </c>
      <c r="J16" s="107" t="s">
        <v>115</v>
      </c>
    </row>
    <row r="17" spans="1:10" s="99" customFormat="1" ht="21" customHeight="1" x14ac:dyDescent="0.3">
      <c r="A17" s="104">
        <f t="shared" ref="A17:A32" si="14">A16+1</f>
        <v>12</v>
      </c>
      <c r="B17" s="105" t="s">
        <v>2</v>
      </c>
      <c r="C17" s="106">
        <f>D17+E17+F17+G17+I17</f>
        <v>35</v>
      </c>
      <c r="D17" s="106">
        <v>35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7" t="s">
        <v>75</v>
      </c>
    </row>
    <row r="18" spans="1:10" s="99" customFormat="1" ht="25.5" customHeight="1" x14ac:dyDescent="0.3">
      <c r="A18" s="104">
        <f t="shared" si="14"/>
        <v>13</v>
      </c>
      <c r="B18" s="109" t="s">
        <v>3</v>
      </c>
      <c r="C18" s="106">
        <f>D18+E18+F18+G18+H18+I18</f>
        <v>1200</v>
      </c>
      <c r="D18" s="106">
        <f>D21+D22+D23+D24+D26+D28+D29+D35+D36+D37+D38+D41+D42+D43+D44+D46+D47</f>
        <v>200</v>
      </c>
      <c r="E18" s="106">
        <f t="shared" ref="E18:I18" si="15">E21+E22+E23+E24+E26+E28+E29+E35+E36+E37+E38+E41+E42+E43+E44+E46+E47</f>
        <v>200</v>
      </c>
      <c r="F18" s="106">
        <f t="shared" si="15"/>
        <v>200</v>
      </c>
      <c r="G18" s="106">
        <f t="shared" si="15"/>
        <v>200</v>
      </c>
      <c r="H18" s="106">
        <f t="shared" si="15"/>
        <v>200</v>
      </c>
      <c r="I18" s="106">
        <f t="shared" si="15"/>
        <v>200</v>
      </c>
      <c r="J18" s="107" t="s">
        <v>75</v>
      </c>
    </row>
    <row r="19" spans="1:10" s="99" customFormat="1" ht="238.5" customHeight="1" x14ac:dyDescent="0.3">
      <c r="A19" s="104">
        <f t="shared" si="14"/>
        <v>14</v>
      </c>
      <c r="B19" s="110" t="s">
        <v>253</v>
      </c>
      <c r="C19" s="130" t="s">
        <v>252</v>
      </c>
      <c r="D19" s="130" t="s">
        <v>252</v>
      </c>
      <c r="E19" s="130" t="s">
        <v>252</v>
      </c>
      <c r="F19" s="130" t="s">
        <v>252</v>
      </c>
      <c r="G19" s="130" t="s">
        <v>252</v>
      </c>
      <c r="H19" s="130" t="s">
        <v>252</v>
      </c>
      <c r="I19" s="130" t="s">
        <v>252</v>
      </c>
      <c r="J19" s="107">
        <v>10</v>
      </c>
    </row>
    <row r="20" spans="1:10" s="99" customFormat="1" ht="98.25" customHeight="1" x14ac:dyDescent="0.3">
      <c r="A20" s="102">
        <v>15</v>
      </c>
      <c r="B20" s="110" t="s">
        <v>223</v>
      </c>
      <c r="C20" s="130" t="s">
        <v>252</v>
      </c>
      <c r="D20" s="130" t="s">
        <v>252</v>
      </c>
      <c r="E20" s="130" t="s">
        <v>252</v>
      </c>
      <c r="F20" s="130" t="s">
        <v>252</v>
      </c>
      <c r="G20" s="130" t="s">
        <v>252</v>
      </c>
      <c r="H20" s="130" t="s">
        <v>252</v>
      </c>
      <c r="I20" s="130" t="s">
        <v>252</v>
      </c>
      <c r="J20" s="107">
        <v>10</v>
      </c>
    </row>
    <row r="21" spans="1:10" s="99" customFormat="1" ht="141" customHeight="1" x14ac:dyDescent="0.3">
      <c r="A21" s="112">
        <v>16</v>
      </c>
      <c r="B21" s="113" t="s">
        <v>224</v>
      </c>
      <c r="C21" s="106">
        <f t="shared" ref="C21:C23" si="16">D21+E21+F21+G21+I21</f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07">
        <v>3</v>
      </c>
    </row>
    <row r="22" spans="1:10" s="99" customFormat="1" ht="281.25" customHeight="1" x14ac:dyDescent="0.3">
      <c r="A22" s="104">
        <v>17</v>
      </c>
      <c r="B22" s="113" t="s">
        <v>260</v>
      </c>
      <c r="C22" s="106">
        <f>+D22+E22+F22+G22+H22+I22</f>
        <v>225</v>
      </c>
      <c r="D22" s="111">
        <v>35</v>
      </c>
      <c r="E22" s="111">
        <v>25</v>
      </c>
      <c r="F22" s="111">
        <v>30</v>
      </c>
      <c r="G22" s="111">
        <v>45</v>
      </c>
      <c r="H22" s="111">
        <v>45</v>
      </c>
      <c r="I22" s="111">
        <v>45</v>
      </c>
      <c r="J22" s="107">
        <v>3</v>
      </c>
    </row>
    <row r="23" spans="1:10" s="99" customFormat="1" ht="101.25" x14ac:dyDescent="0.3">
      <c r="A23" s="104">
        <v>18</v>
      </c>
      <c r="B23" s="113" t="s">
        <v>225</v>
      </c>
      <c r="C23" s="106">
        <f t="shared" si="16"/>
        <v>0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07">
        <v>3</v>
      </c>
    </row>
    <row r="24" spans="1:10" s="99" customFormat="1" ht="120.75" customHeight="1" x14ac:dyDescent="0.3">
      <c r="A24" s="104">
        <v>19</v>
      </c>
      <c r="B24" s="113" t="s">
        <v>245</v>
      </c>
      <c r="C24" s="106">
        <f>+D24+E24+F24+G24+H24+I24</f>
        <v>150</v>
      </c>
      <c r="D24" s="111">
        <v>25</v>
      </c>
      <c r="E24" s="111">
        <v>25</v>
      </c>
      <c r="F24" s="111">
        <v>25</v>
      </c>
      <c r="G24" s="111">
        <v>25</v>
      </c>
      <c r="H24" s="111">
        <v>25</v>
      </c>
      <c r="I24" s="111">
        <v>25</v>
      </c>
      <c r="J24" s="107">
        <v>3</v>
      </c>
    </row>
    <row r="25" spans="1:10" s="99" customFormat="1" ht="177.75" customHeight="1" x14ac:dyDescent="0.3">
      <c r="A25" s="104">
        <v>20</v>
      </c>
      <c r="B25" s="113" t="s">
        <v>226</v>
      </c>
      <c r="C25" s="130" t="s">
        <v>252</v>
      </c>
      <c r="D25" s="130" t="s">
        <v>252</v>
      </c>
      <c r="E25" s="130" t="s">
        <v>252</v>
      </c>
      <c r="F25" s="130" t="s">
        <v>252</v>
      </c>
      <c r="G25" s="130" t="s">
        <v>252</v>
      </c>
      <c r="H25" s="130" t="s">
        <v>252</v>
      </c>
      <c r="I25" s="130" t="s">
        <v>252</v>
      </c>
      <c r="J25" s="107">
        <v>3</v>
      </c>
    </row>
    <row r="26" spans="1:10" s="99" customFormat="1" ht="100.5" customHeight="1" x14ac:dyDescent="0.3">
      <c r="A26" s="104">
        <v>21</v>
      </c>
      <c r="B26" s="114" t="s">
        <v>227</v>
      </c>
      <c r="C26" s="106">
        <f t="shared" ref="C26:C29" si="17">D26+E26+F26+G26+I26</f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07">
        <v>3</v>
      </c>
    </row>
    <row r="27" spans="1:10" s="99" customFormat="1" ht="118.5" customHeight="1" x14ac:dyDescent="0.3">
      <c r="A27" s="104">
        <v>22</v>
      </c>
      <c r="B27" s="113" t="s">
        <v>228</v>
      </c>
      <c r="C27" s="130" t="s">
        <v>252</v>
      </c>
      <c r="D27" s="130" t="s">
        <v>252</v>
      </c>
      <c r="E27" s="130" t="s">
        <v>252</v>
      </c>
      <c r="F27" s="130" t="s">
        <v>252</v>
      </c>
      <c r="G27" s="130" t="s">
        <v>252</v>
      </c>
      <c r="H27" s="130" t="s">
        <v>252</v>
      </c>
      <c r="I27" s="130" t="s">
        <v>252</v>
      </c>
      <c r="J27" s="115" t="s">
        <v>265</v>
      </c>
    </row>
    <row r="28" spans="1:10" s="99" customFormat="1" ht="65.25" customHeight="1" x14ac:dyDescent="0.3">
      <c r="A28" s="104">
        <f t="shared" si="14"/>
        <v>23</v>
      </c>
      <c r="B28" s="110" t="s">
        <v>229</v>
      </c>
      <c r="C28" s="106">
        <f t="shared" si="17"/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07">
        <v>3</v>
      </c>
    </row>
    <row r="29" spans="1:10" s="99" customFormat="1" ht="102" customHeight="1" x14ac:dyDescent="0.3">
      <c r="A29" s="104">
        <f t="shared" si="14"/>
        <v>24</v>
      </c>
      <c r="B29" s="113" t="s">
        <v>230</v>
      </c>
      <c r="C29" s="106">
        <f t="shared" si="17"/>
        <v>0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6">
        <v>3</v>
      </c>
    </row>
    <row r="30" spans="1:10" s="99" customFormat="1" ht="80.25" customHeight="1" x14ac:dyDescent="0.3">
      <c r="A30" s="104">
        <f t="shared" si="14"/>
        <v>25</v>
      </c>
      <c r="B30" s="113" t="s">
        <v>231</v>
      </c>
      <c r="C30" s="130" t="s">
        <v>252</v>
      </c>
      <c r="D30" s="130" t="s">
        <v>252</v>
      </c>
      <c r="E30" s="130" t="s">
        <v>252</v>
      </c>
      <c r="F30" s="130" t="s">
        <v>252</v>
      </c>
      <c r="G30" s="130" t="s">
        <v>252</v>
      </c>
      <c r="H30" s="130" t="s">
        <v>252</v>
      </c>
      <c r="I30" s="130" t="s">
        <v>252</v>
      </c>
      <c r="J30" s="117">
        <v>3</v>
      </c>
    </row>
    <row r="31" spans="1:10" s="99" customFormat="1" ht="135.75" customHeight="1" x14ac:dyDescent="0.3">
      <c r="A31" s="104">
        <f t="shared" si="14"/>
        <v>26</v>
      </c>
      <c r="B31" s="113" t="s">
        <v>232</v>
      </c>
      <c r="C31" s="130" t="s">
        <v>252</v>
      </c>
      <c r="D31" s="130" t="s">
        <v>252</v>
      </c>
      <c r="E31" s="130" t="s">
        <v>252</v>
      </c>
      <c r="F31" s="130" t="s">
        <v>252</v>
      </c>
      <c r="G31" s="130" t="s">
        <v>252</v>
      </c>
      <c r="H31" s="130" t="s">
        <v>252</v>
      </c>
      <c r="I31" s="130" t="s">
        <v>252</v>
      </c>
      <c r="J31" s="117">
        <v>3</v>
      </c>
    </row>
    <row r="32" spans="1:10" s="99" customFormat="1" ht="79.5" customHeight="1" x14ac:dyDescent="0.3">
      <c r="A32" s="104">
        <f t="shared" si="14"/>
        <v>27</v>
      </c>
      <c r="B32" s="113" t="s">
        <v>246</v>
      </c>
      <c r="C32" s="130" t="s">
        <v>252</v>
      </c>
      <c r="D32" s="130" t="s">
        <v>252</v>
      </c>
      <c r="E32" s="130" t="s">
        <v>252</v>
      </c>
      <c r="F32" s="130" t="s">
        <v>252</v>
      </c>
      <c r="G32" s="130" t="s">
        <v>252</v>
      </c>
      <c r="H32" s="130" t="s">
        <v>252</v>
      </c>
      <c r="I32" s="130" t="s">
        <v>252</v>
      </c>
      <c r="J32" s="117">
        <v>3</v>
      </c>
    </row>
    <row r="33" spans="1:10" s="99" customFormat="1" ht="338.25" customHeight="1" x14ac:dyDescent="0.3">
      <c r="A33" s="104">
        <f>A32+1</f>
        <v>28</v>
      </c>
      <c r="B33" s="114" t="s">
        <v>254</v>
      </c>
      <c r="C33" s="106">
        <f>+D33+E33+F33+G33+H33+I33</f>
        <v>303</v>
      </c>
      <c r="D33" s="111">
        <v>59</v>
      </c>
      <c r="E33" s="111">
        <f>E34+E35</f>
        <v>52</v>
      </c>
      <c r="F33" s="111">
        <f t="shared" ref="F33:I33" si="18">F34+F35</f>
        <v>57</v>
      </c>
      <c r="G33" s="111">
        <f t="shared" si="18"/>
        <v>45</v>
      </c>
      <c r="H33" s="111">
        <f t="shared" si="18"/>
        <v>45</v>
      </c>
      <c r="I33" s="111">
        <f t="shared" si="18"/>
        <v>45</v>
      </c>
      <c r="J33" s="107">
        <v>3</v>
      </c>
    </row>
    <row r="34" spans="1:10" s="99" customFormat="1" ht="16.5" customHeight="1" x14ac:dyDescent="0.3">
      <c r="A34" s="104">
        <f>A33+1</f>
        <v>29</v>
      </c>
      <c r="B34" s="114" t="s">
        <v>2</v>
      </c>
      <c r="C34" s="106">
        <v>35</v>
      </c>
      <c r="D34" s="111">
        <v>35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07"/>
    </row>
    <row r="35" spans="1:10" s="99" customFormat="1" ht="18" customHeight="1" x14ac:dyDescent="0.3">
      <c r="A35" s="104">
        <f>A34+1</f>
        <v>30</v>
      </c>
      <c r="B35" s="114" t="s">
        <v>3</v>
      </c>
      <c r="C35" s="106">
        <f>D35+E35+F35+G35+H35+I35</f>
        <v>268</v>
      </c>
      <c r="D35" s="111">
        <v>24</v>
      </c>
      <c r="E35" s="111">
        <f>47+5</f>
        <v>52</v>
      </c>
      <c r="F35" s="111">
        <f>52+5</f>
        <v>57</v>
      </c>
      <c r="G35" s="111">
        <f>40+5</f>
        <v>45</v>
      </c>
      <c r="H35" s="111">
        <f>40+5</f>
        <v>45</v>
      </c>
      <c r="I35" s="111">
        <f>40+5</f>
        <v>45</v>
      </c>
      <c r="J35" s="107"/>
    </row>
    <row r="36" spans="1:10" s="99" customFormat="1" ht="143.25" customHeight="1" x14ac:dyDescent="0.3">
      <c r="A36" s="104">
        <f t="shared" ref="A36:A67" si="19">A35+1</f>
        <v>31</v>
      </c>
      <c r="B36" s="118" t="s">
        <v>233</v>
      </c>
      <c r="C36" s="106">
        <f>+D36+E36+F36+G36+H36+I36</f>
        <v>60</v>
      </c>
      <c r="D36" s="111">
        <v>10</v>
      </c>
      <c r="E36" s="111">
        <v>10</v>
      </c>
      <c r="F36" s="111">
        <v>10</v>
      </c>
      <c r="G36" s="111">
        <v>10</v>
      </c>
      <c r="H36" s="111">
        <v>10</v>
      </c>
      <c r="I36" s="111">
        <v>10</v>
      </c>
      <c r="J36" s="107" t="s">
        <v>266</v>
      </c>
    </row>
    <row r="37" spans="1:10" s="99" customFormat="1" ht="59.25" customHeight="1" x14ac:dyDescent="0.3">
      <c r="A37" s="104">
        <f t="shared" si="19"/>
        <v>32</v>
      </c>
      <c r="B37" s="114" t="s">
        <v>236</v>
      </c>
      <c r="C37" s="106">
        <f>+D37+E37+F37+G37+H37+I37</f>
        <v>60</v>
      </c>
      <c r="D37" s="111">
        <v>10</v>
      </c>
      <c r="E37" s="111">
        <v>10</v>
      </c>
      <c r="F37" s="111">
        <v>10</v>
      </c>
      <c r="G37" s="111">
        <v>10</v>
      </c>
      <c r="H37" s="111">
        <v>10</v>
      </c>
      <c r="I37" s="111">
        <v>10</v>
      </c>
      <c r="J37" s="107">
        <v>3</v>
      </c>
    </row>
    <row r="38" spans="1:10" s="99" customFormat="1" ht="81" customHeight="1" x14ac:dyDescent="0.3">
      <c r="A38" s="104">
        <f t="shared" si="19"/>
        <v>33</v>
      </c>
      <c r="B38" s="114" t="s">
        <v>237</v>
      </c>
      <c r="C38" s="106">
        <f t="shared" ref="C38" si="20">+D38+E38+F38+G38+H38+I38</f>
        <v>80</v>
      </c>
      <c r="D38" s="111">
        <v>30</v>
      </c>
      <c r="E38" s="111">
        <v>10</v>
      </c>
      <c r="F38" s="111">
        <v>10</v>
      </c>
      <c r="G38" s="111">
        <v>10</v>
      </c>
      <c r="H38" s="111">
        <v>10</v>
      </c>
      <c r="I38" s="111">
        <v>10</v>
      </c>
      <c r="J38" s="107">
        <v>3</v>
      </c>
    </row>
    <row r="39" spans="1:10" s="99" customFormat="1" ht="38.25" customHeight="1" x14ac:dyDescent="0.3">
      <c r="A39" s="104">
        <f t="shared" si="19"/>
        <v>34</v>
      </c>
      <c r="B39" s="114" t="s">
        <v>238</v>
      </c>
      <c r="C39" s="130" t="s">
        <v>252</v>
      </c>
      <c r="D39" s="130" t="s">
        <v>252</v>
      </c>
      <c r="E39" s="130" t="s">
        <v>252</v>
      </c>
      <c r="F39" s="130" t="s">
        <v>252</v>
      </c>
      <c r="G39" s="130" t="s">
        <v>252</v>
      </c>
      <c r="H39" s="130" t="s">
        <v>252</v>
      </c>
      <c r="I39" s="130" t="s">
        <v>252</v>
      </c>
      <c r="J39" s="107">
        <v>3</v>
      </c>
    </row>
    <row r="40" spans="1:10" s="99" customFormat="1" ht="78" customHeight="1" x14ac:dyDescent="0.3">
      <c r="A40" s="104">
        <f t="shared" si="19"/>
        <v>35</v>
      </c>
      <c r="B40" s="114" t="s">
        <v>239</v>
      </c>
      <c r="C40" s="130" t="s">
        <v>252</v>
      </c>
      <c r="D40" s="130" t="s">
        <v>252</v>
      </c>
      <c r="E40" s="130" t="s">
        <v>252</v>
      </c>
      <c r="F40" s="130" t="s">
        <v>252</v>
      </c>
      <c r="G40" s="130" t="s">
        <v>252</v>
      </c>
      <c r="H40" s="130" t="s">
        <v>252</v>
      </c>
      <c r="I40" s="130" t="s">
        <v>252</v>
      </c>
      <c r="J40" s="107">
        <v>3</v>
      </c>
    </row>
    <row r="41" spans="1:10" s="99" customFormat="1" ht="48" customHeight="1" x14ac:dyDescent="0.3">
      <c r="A41" s="104">
        <f t="shared" si="19"/>
        <v>36</v>
      </c>
      <c r="B41" s="114" t="s">
        <v>249</v>
      </c>
      <c r="C41" s="106">
        <f>+D41+E41+F41+G41+H41+I41</f>
        <v>189</v>
      </c>
      <c r="D41" s="111">
        <v>23</v>
      </c>
      <c r="E41" s="111">
        <v>43</v>
      </c>
      <c r="F41" s="111">
        <v>33</v>
      </c>
      <c r="G41" s="111">
        <v>30</v>
      </c>
      <c r="H41" s="111">
        <v>30</v>
      </c>
      <c r="I41" s="111">
        <v>30</v>
      </c>
      <c r="J41" s="107">
        <v>3</v>
      </c>
    </row>
    <row r="42" spans="1:10" s="99" customFormat="1" ht="58.5" customHeight="1" x14ac:dyDescent="0.3">
      <c r="A42" s="104">
        <f t="shared" si="19"/>
        <v>37</v>
      </c>
      <c r="B42" s="119" t="s">
        <v>240</v>
      </c>
      <c r="C42" s="106">
        <f>+D42+E42+F42+G42+H42+I42</f>
        <v>103</v>
      </c>
      <c r="D42" s="111">
        <v>3</v>
      </c>
      <c r="E42" s="111">
        <v>20</v>
      </c>
      <c r="F42" s="111">
        <v>20</v>
      </c>
      <c r="G42" s="111">
        <v>20</v>
      </c>
      <c r="H42" s="111">
        <v>20</v>
      </c>
      <c r="I42" s="111">
        <v>20</v>
      </c>
      <c r="J42" s="107">
        <v>3</v>
      </c>
    </row>
    <row r="43" spans="1:10" s="99" customFormat="1" ht="80.25" customHeight="1" x14ac:dyDescent="0.3">
      <c r="A43" s="104">
        <f t="shared" si="19"/>
        <v>38</v>
      </c>
      <c r="B43" s="120" t="s">
        <v>241</v>
      </c>
      <c r="C43" s="106">
        <f>+D43+E43+F43+G43+H43+I43</f>
        <v>30</v>
      </c>
      <c r="D43" s="111">
        <v>5</v>
      </c>
      <c r="E43" s="111">
        <v>5</v>
      </c>
      <c r="F43" s="111">
        <v>5</v>
      </c>
      <c r="G43" s="111">
        <v>5</v>
      </c>
      <c r="H43" s="111">
        <v>5</v>
      </c>
      <c r="I43" s="111">
        <v>5</v>
      </c>
      <c r="J43" s="107">
        <v>3</v>
      </c>
    </row>
    <row r="44" spans="1:10" s="99" customFormat="1" ht="97.5" customHeight="1" x14ac:dyDescent="0.3">
      <c r="A44" s="104">
        <f t="shared" si="19"/>
        <v>39</v>
      </c>
      <c r="B44" s="114" t="s">
        <v>242</v>
      </c>
      <c r="C44" s="106">
        <f>D44+E44+F44+G44+I44</f>
        <v>0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07">
        <v>3</v>
      </c>
    </row>
    <row r="45" spans="1:10" s="99" customFormat="1" ht="173.25" customHeight="1" x14ac:dyDescent="0.3">
      <c r="A45" s="104">
        <f t="shared" si="19"/>
        <v>40</v>
      </c>
      <c r="B45" s="114" t="s">
        <v>243</v>
      </c>
      <c r="C45" s="130" t="s">
        <v>252</v>
      </c>
      <c r="D45" s="130" t="s">
        <v>252</v>
      </c>
      <c r="E45" s="130" t="s">
        <v>252</v>
      </c>
      <c r="F45" s="130" t="s">
        <v>252</v>
      </c>
      <c r="G45" s="130" t="s">
        <v>252</v>
      </c>
      <c r="H45" s="130" t="s">
        <v>252</v>
      </c>
      <c r="I45" s="130" t="s">
        <v>252</v>
      </c>
      <c r="J45" s="117" t="s">
        <v>266</v>
      </c>
    </row>
    <row r="46" spans="1:10" s="99" customFormat="1" ht="240.75" customHeight="1" x14ac:dyDescent="0.3">
      <c r="A46" s="104">
        <f t="shared" si="19"/>
        <v>41</v>
      </c>
      <c r="B46" s="114" t="s">
        <v>251</v>
      </c>
      <c r="C46" s="106">
        <f>D46+E46+F46+G46+I46</f>
        <v>0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7">
        <v>3</v>
      </c>
    </row>
    <row r="47" spans="1:10" s="99" customFormat="1" ht="79.5" customHeight="1" x14ac:dyDescent="0.3">
      <c r="A47" s="104">
        <f t="shared" si="19"/>
        <v>42</v>
      </c>
      <c r="B47" s="114" t="s">
        <v>255</v>
      </c>
      <c r="C47" s="106">
        <v>35</v>
      </c>
      <c r="D47" s="111">
        <v>35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7">
        <v>3</v>
      </c>
    </row>
    <row r="48" spans="1:10" s="99" customFormat="1" ht="163.5" customHeight="1" x14ac:dyDescent="0.3">
      <c r="A48" s="104">
        <f t="shared" si="19"/>
        <v>43</v>
      </c>
      <c r="B48" s="114" t="s">
        <v>261</v>
      </c>
      <c r="C48" s="106">
        <f>+D48+E48+F48+G48+H48+I48</f>
        <v>600</v>
      </c>
      <c r="D48" s="106">
        <f>D49+D50</f>
        <v>100</v>
      </c>
      <c r="E48" s="106">
        <f>E50+E49</f>
        <v>100</v>
      </c>
      <c r="F48" s="106">
        <f t="shared" ref="F48:I48" si="21">F49+F50</f>
        <v>100</v>
      </c>
      <c r="G48" s="106">
        <f t="shared" si="21"/>
        <v>100</v>
      </c>
      <c r="H48" s="106">
        <f t="shared" ref="H48" si="22">H49+H50</f>
        <v>100</v>
      </c>
      <c r="I48" s="106">
        <f t="shared" si="21"/>
        <v>100</v>
      </c>
      <c r="J48" s="117" t="s">
        <v>115</v>
      </c>
    </row>
    <row r="49" spans="1:10" s="99" customFormat="1" ht="21" customHeight="1" x14ac:dyDescent="0.3">
      <c r="A49" s="104">
        <f t="shared" si="19"/>
        <v>44</v>
      </c>
      <c r="B49" s="121" t="s">
        <v>211</v>
      </c>
      <c r="C49" s="106">
        <f>D49+E49+F49+G49+I49</f>
        <v>0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7" t="s">
        <v>115</v>
      </c>
    </row>
    <row r="50" spans="1:10" s="99" customFormat="1" ht="19.5" customHeight="1" x14ac:dyDescent="0.3">
      <c r="A50" s="104">
        <f t="shared" si="19"/>
        <v>45</v>
      </c>
      <c r="B50" s="121" t="s">
        <v>3</v>
      </c>
      <c r="C50" s="106">
        <f>+D50+E50+F50+G50+H50+I50</f>
        <v>600</v>
      </c>
      <c r="D50" s="106">
        <f>D51+D57</f>
        <v>100</v>
      </c>
      <c r="E50" s="106">
        <f>E51+E54+E57+E72</f>
        <v>100</v>
      </c>
      <c r="F50" s="106">
        <f t="shared" ref="F50:I50" si="23">F51+F54+F57+F72</f>
        <v>100</v>
      </c>
      <c r="G50" s="106">
        <f t="shared" si="23"/>
        <v>100</v>
      </c>
      <c r="H50" s="106">
        <f t="shared" si="23"/>
        <v>100</v>
      </c>
      <c r="I50" s="106">
        <f t="shared" si="23"/>
        <v>100</v>
      </c>
      <c r="J50" s="117" t="s">
        <v>115</v>
      </c>
    </row>
    <row r="51" spans="1:10" s="99" customFormat="1" ht="87" customHeight="1" x14ac:dyDescent="0.3">
      <c r="A51" s="104">
        <f t="shared" si="19"/>
        <v>46</v>
      </c>
      <c r="B51" s="118" t="s">
        <v>221</v>
      </c>
      <c r="C51" s="106">
        <f>+D51+E51+F51+G51+H51+I51</f>
        <v>90</v>
      </c>
      <c r="D51" s="111">
        <v>15</v>
      </c>
      <c r="E51" s="111">
        <v>15</v>
      </c>
      <c r="F51" s="111">
        <v>15</v>
      </c>
      <c r="G51" s="111">
        <v>15</v>
      </c>
      <c r="H51" s="111">
        <v>15</v>
      </c>
      <c r="I51" s="111">
        <v>15</v>
      </c>
      <c r="J51" s="117" t="s">
        <v>267</v>
      </c>
    </row>
    <row r="52" spans="1:10" s="99" customFormat="1" ht="118.5" customHeight="1" x14ac:dyDescent="0.3">
      <c r="A52" s="104">
        <f t="shared" si="19"/>
        <v>47</v>
      </c>
      <c r="B52" s="114" t="s">
        <v>212</v>
      </c>
      <c r="C52" s="130" t="s">
        <v>252</v>
      </c>
      <c r="D52" s="130" t="s">
        <v>252</v>
      </c>
      <c r="E52" s="130" t="s">
        <v>252</v>
      </c>
      <c r="F52" s="130" t="s">
        <v>252</v>
      </c>
      <c r="G52" s="130" t="s">
        <v>252</v>
      </c>
      <c r="H52" s="130" t="s">
        <v>252</v>
      </c>
      <c r="I52" s="130" t="s">
        <v>252</v>
      </c>
      <c r="J52" s="107">
        <v>3</v>
      </c>
    </row>
    <row r="53" spans="1:10" s="122" customFormat="1" ht="126" customHeight="1" x14ac:dyDescent="0.3">
      <c r="A53" s="104">
        <f t="shared" si="19"/>
        <v>48</v>
      </c>
      <c r="B53" s="114" t="s">
        <v>274</v>
      </c>
      <c r="C53" s="130" t="s">
        <v>252</v>
      </c>
      <c r="D53" s="130" t="s">
        <v>252</v>
      </c>
      <c r="E53" s="130" t="s">
        <v>252</v>
      </c>
      <c r="F53" s="130" t="s">
        <v>252</v>
      </c>
      <c r="G53" s="130" t="s">
        <v>252</v>
      </c>
      <c r="H53" s="130" t="s">
        <v>252</v>
      </c>
      <c r="I53" s="130" t="s">
        <v>252</v>
      </c>
      <c r="J53" s="117">
        <v>10</v>
      </c>
    </row>
    <row r="54" spans="1:10" s="122" customFormat="1" ht="199.5" customHeight="1" x14ac:dyDescent="0.3">
      <c r="A54" s="104">
        <f t="shared" si="19"/>
        <v>49</v>
      </c>
      <c r="B54" s="114" t="s">
        <v>247</v>
      </c>
      <c r="C54" s="106">
        <f>D54+E54+F54+G54+I54</f>
        <v>0</v>
      </c>
      <c r="D54" s="111">
        <v>0</v>
      </c>
      <c r="E54" s="111">
        <v>0</v>
      </c>
      <c r="F54" s="111">
        <v>0</v>
      </c>
      <c r="G54" s="111">
        <v>0</v>
      </c>
      <c r="H54" s="111">
        <v>0</v>
      </c>
      <c r="I54" s="111">
        <v>0</v>
      </c>
      <c r="J54" s="123">
        <v>3</v>
      </c>
    </row>
    <row r="55" spans="1:10" s="122" customFormat="1" ht="220.5" customHeight="1" x14ac:dyDescent="0.3">
      <c r="A55" s="104">
        <f t="shared" si="19"/>
        <v>50</v>
      </c>
      <c r="B55" s="114" t="s">
        <v>244</v>
      </c>
      <c r="C55" s="130" t="s">
        <v>252</v>
      </c>
      <c r="D55" s="130" t="s">
        <v>252</v>
      </c>
      <c r="E55" s="130" t="s">
        <v>252</v>
      </c>
      <c r="F55" s="130" t="s">
        <v>252</v>
      </c>
      <c r="G55" s="130" t="s">
        <v>252</v>
      </c>
      <c r="H55" s="130" t="s">
        <v>252</v>
      </c>
      <c r="I55" s="130" t="s">
        <v>252</v>
      </c>
      <c r="J55" s="123">
        <v>3</v>
      </c>
    </row>
    <row r="56" spans="1:10" s="99" customFormat="1" ht="122.25" customHeight="1" x14ac:dyDescent="0.3">
      <c r="A56" s="104">
        <f t="shared" si="19"/>
        <v>51</v>
      </c>
      <c r="B56" s="119" t="s">
        <v>234</v>
      </c>
      <c r="C56" s="130" t="s">
        <v>252</v>
      </c>
      <c r="D56" s="130" t="s">
        <v>252</v>
      </c>
      <c r="E56" s="130" t="s">
        <v>252</v>
      </c>
      <c r="F56" s="130" t="s">
        <v>252</v>
      </c>
      <c r="G56" s="130" t="s">
        <v>252</v>
      </c>
      <c r="H56" s="130" t="s">
        <v>252</v>
      </c>
      <c r="I56" s="130" t="s">
        <v>252</v>
      </c>
      <c r="J56" s="107">
        <v>3</v>
      </c>
    </row>
    <row r="57" spans="1:10" s="99" customFormat="1" ht="203.25" customHeight="1" x14ac:dyDescent="0.3">
      <c r="A57" s="104">
        <f t="shared" si="19"/>
        <v>52</v>
      </c>
      <c r="B57" s="119" t="s">
        <v>235</v>
      </c>
      <c r="C57" s="106">
        <f>+D57+E57+F57+G57+H57+I57</f>
        <v>85</v>
      </c>
      <c r="D57" s="111">
        <v>85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07" t="s">
        <v>265</v>
      </c>
    </row>
    <row r="58" spans="1:10" s="99" customFormat="1" ht="81" customHeight="1" x14ac:dyDescent="0.3">
      <c r="A58" s="104">
        <f t="shared" si="19"/>
        <v>53</v>
      </c>
      <c r="B58" s="119" t="s">
        <v>256</v>
      </c>
      <c r="C58" s="130" t="s">
        <v>252</v>
      </c>
      <c r="D58" s="130" t="s">
        <v>252</v>
      </c>
      <c r="E58" s="130" t="s">
        <v>252</v>
      </c>
      <c r="F58" s="130" t="s">
        <v>252</v>
      </c>
      <c r="G58" s="130" t="s">
        <v>252</v>
      </c>
      <c r="H58" s="130" t="s">
        <v>252</v>
      </c>
      <c r="I58" s="130" t="s">
        <v>252</v>
      </c>
      <c r="J58" s="107">
        <v>16</v>
      </c>
    </row>
    <row r="59" spans="1:10" s="99" customFormat="1" ht="42" customHeight="1" x14ac:dyDescent="0.3">
      <c r="A59" s="104">
        <f t="shared" si="19"/>
        <v>54</v>
      </c>
      <c r="B59" s="119" t="s">
        <v>213</v>
      </c>
      <c r="C59" s="130" t="s">
        <v>252</v>
      </c>
      <c r="D59" s="130" t="s">
        <v>252</v>
      </c>
      <c r="E59" s="130" t="s">
        <v>252</v>
      </c>
      <c r="F59" s="130" t="s">
        <v>252</v>
      </c>
      <c r="G59" s="130" t="s">
        <v>252</v>
      </c>
      <c r="H59" s="130" t="s">
        <v>252</v>
      </c>
      <c r="I59" s="130" t="s">
        <v>252</v>
      </c>
      <c r="J59" s="107">
        <v>3</v>
      </c>
    </row>
    <row r="60" spans="1:10" s="99" customFormat="1" ht="77.25" customHeight="1" x14ac:dyDescent="0.3">
      <c r="A60" s="104">
        <f t="shared" si="19"/>
        <v>55</v>
      </c>
      <c r="B60" s="119" t="s">
        <v>214</v>
      </c>
      <c r="C60" s="130" t="s">
        <v>252</v>
      </c>
      <c r="D60" s="130" t="s">
        <v>252</v>
      </c>
      <c r="E60" s="130" t="s">
        <v>252</v>
      </c>
      <c r="F60" s="130" t="s">
        <v>252</v>
      </c>
      <c r="G60" s="130" t="s">
        <v>252</v>
      </c>
      <c r="H60" s="130" t="s">
        <v>252</v>
      </c>
      <c r="I60" s="130" t="s">
        <v>252</v>
      </c>
      <c r="J60" s="107">
        <v>3</v>
      </c>
    </row>
    <row r="61" spans="1:10" s="99" customFormat="1" ht="66.75" customHeight="1" x14ac:dyDescent="0.3">
      <c r="A61" s="104">
        <f t="shared" si="19"/>
        <v>56</v>
      </c>
      <c r="B61" s="119" t="s">
        <v>215</v>
      </c>
      <c r="C61" s="130" t="s">
        <v>252</v>
      </c>
      <c r="D61" s="130" t="s">
        <v>252</v>
      </c>
      <c r="E61" s="130" t="s">
        <v>252</v>
      </c>
      <c r="F61" s="130" t="s">
        <v>252</v>
      </c>
      <c r="G61" s="130" t="s">
        <v>252</v>
      </c>
      <c r="H61" s="130" t="s">
        <v>252</v>
      </c>
      <c r="I61" s="130" t="s">
        <v>252</v>
      </c>
      <c r="J61" s="107">
        <v>3</v>
      </c>
    </row>
    <row r="62" spans="1:10" s="99" customFormat="1" ht="60.75" customHeight="1" x14ac:dyDescent="0.3">
      <c r="A62" s="104">
        <f t="shared" si="19"/>
        <v>57</v>
      </c>
      <c r="B62" s="119" t="s">
        <v>216</v>
      </c>
      <c r="C62" s="130" t="s">
        <v>252</v>
      </c>
      <c r="D62" s="130" t="s">
        <v>252</v>
      </c>
      <c r="E62" s="130" t="s">
        <v>252</v>
      </c>
      <c r="F62" s="130" t="s">
        <v>252</v>
      </c>
      <c r="G62" s="130" t="s">
        <v>252</v>
      </c>
      <c r="H62" s="130" t="s">
        <v>252</v>
      </c>
      <c r="I62" s="130" t="s">
        <v>252</v>
      </c>
      <c r="J62" s="107">
        <v>3</v>
      </c>
    </row>
    <row r="63" spans="1:10" s="99" customFormat="1" ht="84.75" customHeight="1" x14ac:dyDescent="0.3">
      <c r="A63" s="104">
        <f t="shared" si="19"/>
        <v>58</v>
      </c>
      <c r="B63" s="124" t="s">
        <v>217</v>
      </c>
      <c r="C63" s="130" t="s">
        <v>252</v>
      </c>
      <c r="D63" s="130" t="s">
        <v>252</v>
      </c>
      <c r="E63" s="130" t="s">
        <v>252</v>
      </c>
      <c r="F63" s="130" t="s">
        <v>252</v>
      </c>
      <c r="G63" s="130" t="s">
        <v>252</v>
      </c>
      <c r="H63" s="130" t="s">
        <v>252</v>
      </c>
      <c r="I63" s="130" t="s">
        <v>252</v>
      </c>
      <c r="J63" s="107">
        <v>3</v>
      </c>
    </row>
    <row r="64" spans="1:10" s="99" customFormat="1" ht="78" customHeight="1" x14ac:dyDescent="0.3">
      <c r="A64" s="104">
        <f t="shared" si="19"/>
        <v>59</v>
      </c>
      <c r="B64" s="124" t="s">
        <v>218</v>
      </c>
      <c r="C64" s="130" t="s">
        <v>252</v>
      </c>
      <c r="D64" s="130" t="s">
        <v>252</v>
      </c>
      <c r="E64" s="130" t="s">
        <v>252</v>
      </c>
      <c r="F64" s="130" t="s">
        <v>252</v>
      </c>
      <c r="G64" s="130" t="s">
        <v>252</v>
      </c>
      <c r="H64" s="130" t="s">
        <v>252</v>
      </c>
      <c r="I64" s="130" t="s">
        <v>252</v>
      </c>
      <c r="J64" s="107">
        <v>3</v>
      </c>
    </row>
    <row r="65" spans="1:11" s="99" customFormat="1" ht="82.5" customHeight="1" x14ac:dyDescent="0.3">
      <c r="A65" s="104">
        <f t="shared" si="19"/>
        <v>60</v>
      </c>
      <c r="B65" s="124" t="s">
        <v>219</v>
      </c>
      <c r="C65" s="130" t="s">
        <v>252</v>
      </c>
      <c r="D65" s="130" t="s">
        <v>252</v>
      </c>
      <c r="E65" s="130" t="s">
        <v>252</v>
      </c>
      <c r="F65" s="130" t="s">
        <v>252</v>
      </c>
      <c r="G65" s="130" t="s">
        <v>252</v>
      </c>
      <c r="H65" s="130" t="s">
        <v>252</v>
      </c>
      <c r="I65" s="130" t="s">
        <v>252</v>
      </c>
      <c r="J65" s="107">
        <v>16</v>
      </c>
    </row>
    <row r="66" spans="1:11" s="99" customFormat="1" ht="139.5" customHeight="1" x14ac:dyDescent="0.3">
      <c r="A66" s="104">
        <f t="shared" si="19"/>
        <v>61</v>
      </c>
      <c r="B66" s="124" t="s">
        <v>257</v>
      </c>
      <c r="C66" s="130" t="s">
        <v>252</v>
      </c>
      <c r="D66" s="130" t="s">
        <v>252</v>
      </c>
      <c r="E66" s="130" t="s">
        <v>252</v>
      </c>
      <c r="F66" s="130" t="s">
        <v>252</v>
      </c>
      <c r="G66" s="130" t="s">
        <v>252</v>
      </c>
      <c r="H66" s="130" t="s">
        <v>252</v>
      </c>
      <c r="I66" s="130" t="s">
        <v>252</v>
      </c>
      <c r="J66" s="107">
        <v>3</v>
      </c>
    </row>
    <row r="67" spans="1:11" s="99" customFormat="1" ht="131.25" customHeight="1" thickBot="1" x14ac:dyDescent="0.35">
      <c r="A67" s="104">
        <f t="shared" si="19"/>
        <v>62</v>
      </c>
      <c r="B67" s="125" t="s">
        <v>258</v>
      </c>
      <c r="C67" s="137" t="s">
        <v>252</v>
      </c>
      <c r="D67" s="138" t="s">
        <v>252</v>
      </c>
      <c r="E67" s="138" t="s">
        <v>252</v>
      </c>
      <c r="F67" s="138" t="s">
        <v>252</v>
      </c>
      <c r="G67" s="138" t="s">
        <v>252</v>
      </c>
      <c r="H67" s="138" t="s">
        <v>252</v>
      </c>
      <c r="I67" s="138" t="s">
        <v>252</v>
      </c>
      <c r="J67" s="107">
        <v>3</v>
      </c>
    </row>
    <row r="68" spans="1:11" s="99" customFormat="1" ht="76.5" customHeight="1" x14ac:dyDescent="0.3">
      <c r="A68" s="102">
        <v>63</v>
      </c>
      <c r="B68" s="134" t="s">
        <v>269</v>
      </c>
      <c r="C68" s="137" t="s">
        <v>252</v>
      </c>
      <c r="D68" s="138" t="s">
        <v>252</v>
      </c>
      <c r="E68" s="138" t="s">
        <v>252</v>
      </c>
      <c r="F68" s="138" t="s">
        <v>252</v>
      </c>
      <c r="G68" s="138" t="s">
        <v>252</v>
      </c>
      <c r="H68" s="138" t="s">
        <v>252</v>
      </c>
      <c r="I68" s="138" t="s">
        <v>252</v>
      </c>
      <c r="J68" s="139">
        <v>10</v>
      </c>
    </row>
    <row r="69" spans="1:11" s="99" customFormat="1" ht="104.25" customHeight="1" x14ac:dyDescent="0.3">
      <c r="A69" s="102">
        <v>64</v>
      </c>
      <c r="B69" s="135" t="s">
        <v>270</v>
      </c>
      <c r="C69" s="137" t="s">
        <v>252</v>
      </c>
      <c r="D69" s="138" t="s">
        <v>252</v>
      </c>
      <c r="E69" s="138" t="s">
        <v>252</v>
      </c>
      <c r="F69" s="138" t="s">
        <v>252</v>
      </c>
      <c r="G69" s="138" t="s">
        <v>252</v>
      </c>
      <c r="H69" s="138" t="s">
        <v>252</v>
      </c>
      <c r="I69" s="138" t="s">
        <v>252</v>
      </c>
      <c r="J69" s="140">
        <v>12</v>
      </c>
    </row>
    <row r="70" spans="1:11" s="99" customFormat="1" ht="138.75" customHeight="1" x14ac:dyDescent="0.3">
      <c r="A70" s="102">
        <v>65</v>
      </c>
      <c r="B70" s="135" t="s">
        <v>271</v>
      </c>
      <c r="C70" s="137" t="s">
        <v>252</v>
      </c>
      <c r="D70" s="138" t="s">
        <v>252</v>
      </c>
      <c r="E70" s="138" t="s">
        <v>252</v>
      </c>
      <c r="F70" s="138" t="s">
        <v>252</v>
      </c>
      <c r="G70" s="138" t="s">
        <v>252</v>
      </c>
      <c r="H70" s="138" t="s">
        <v>252</v>
      </c>
      <c r="I70" s="138" t="s">
        <v>252</v>
      </c>
      <c r="J70" s="139">
        <v>13</v>
      </c>
    </row>
    <row r="71" spans="1:11" s="99" customFormat="1" ht="104.25" customHeight="1" x14ac:dyDescent="0.3">
      <c r="A71" s="102">
        <v>66</v>
      </c>
      <c r="B71" s="135" t="s">
        <v>272</v>
      </c>
      <c r="C71" s="137" t="s">
        <v>252</v>
      </c>
      <c r="D71" s="138" t="s">
        <v>252</v>
      </c>
      <c r="E71" s="138" t="s">
        <v>252</v>
      </c>
      <c r="F71" s="138" t="s">
        <v>252</v>
      </c>
      <c r="G71" s="138" t="s">
        <v>252</v>
      </c>
      <c r="H71" s="138" t="s">
        <v>252</v>
      </c>
      <c r="I71" s="138" t="s">
        <v>252</v>
      </c>
      <c r="J71" s="141" t="s">
        <v>262</v>
      </c>
    </row>
    <row r="72" spans="1:11" s="99" customFormat="1" ht="170.25" customHeight="1" x14ac:dyDescent="0.3">
      <c r="A72" s="102">
        <v>67</v>
      </c>
      <c r="B72" s="135" t="s">
        <v>268</v>
      </c>
      <c r="C72" s="137">
        <f>D72+E72+F72+G72+H72+I72</f>
        <v>425</v>
      </c>
      <c r="D72" s="138">
        <v>0</v>
      </c>
      <c r="E72" s="138">
        <v>85</v>
      </c>
      <c r="F72" s="138">
        <v>85</v>
      </c>
      <c r="G72" s="138">
        <v>85</v>
      </c>
      <c r="H72" s="138">
        <v>85</v>
      </c>
      <c r="I72" s="138">
        <v>85</v>
      </c>
      <c r="J72" s="141">
        <v>16</v>
      </c>
    </row>
    <row r="73" spans="1:11" s="99" customFormat="1" ht="126" customHeight="1" x14ac:dyDescent="0.3">
      <c r="A73" s="102">
        <v>68</v>
      </c>
      <c r="B73" s="136" t="s">
        <v>263</v>
      </c>
      <c r="C73" s="137"/>
      <c r="D73" s="138" t="s">
        <v>252</v>
      </c>
      <c r="E73" s="138" t="s">
        <v>252</v>
      </c>
      <c r="F73" s="138" t="s">
        <v>252</v>
      </c>
      <c r="G73" s="138" t="s">
        <v>252</v>
      </c>
      <c r="H73" s="138" t="s">
        <v>252</v>
      </c>
      <c r="I73" s="138" t="s">
        <v>252</v>
      </c>
      <c r="J73" s="140">
        <v>17</v>
      </c>
    </row>
    <row r="74" spans="1:11" s="99" customFormat="1" ht="268.5" customHeight="1" x14ac:dyDescent="0.3">
      <c r="A74" s="102">
        <v>69</v>
      </c>
      <c r="B74" s="136" t="s">
        <v>264</v>
      </c>
      <c r="C74" s="137" t="s">
        <v>252</v>
      </c>
      <c r="D74" s="138" t="s">
        <v>252</v>
      </c>
      <c r="E74" s="138" t="s">
        <v>252</v>
      </c>
      <c r="F74" s="138" t="s">
        <v>252</v>
      </c>
      <c r="G74" s="138" t="s">
        <v>252</v>
      </c>
      <c r="H74" s="138" t="s">
        <v>252</v>
      </c>
      <c r="I74" s="138" t="s">
        <v>252</v>
      </c>
      <c r="J74" s="140">
        <v>19</v>
      </c>
    </row>
    <row r="75" spans="1:11" s="128" customFormat="1" ht="36" x14ac:dyDescent="0.2">
      <c r="A75" s="126"/>
      <c r="B75" s="133" t="s">
        <v>259</v>
      </c>
      <c r="E75" s="131"/>
    </row>
    <row r="76" spans="1:11" s="128" customFormat="1" ht="14.25" x14ac:dyDescent="0.2">
      <c r="A76" s="126"/>
      <c r="B76" s="127"/>
      <c r="E76" s="131"/>
      <c r="K76" s="128" t="s">
        <v>248</v>
      </c>
    </row>
    <row r="77" spans="1:11" s="128" customFormat="1" ht="14.25" x14ac:dyDescent="0.2">
      <c r="A77" s="126"/>
      <c r="B77" s="127"/>
      <c r="E77" s="132"/>
    </row>
    <row r="78" spans="1:11" s="128" customFormat="1" ht="14.25" x14ac:dyDescent="0.2">
      <c r="A78" s="126"/>
      <c r="B78" s="127"/>
      <c r="E78" s="129"/>
    </row>
    <row r="79" spans="1:11" s="128" customFormat="1" ht="14.25" x14ac:dyDescent="0.2">
      <c r="A79" s="126"/>
      <c r="B79" s="127"/>
      <c r="E79" s="129"/>
    </row>
    <row r="80" spans="1:11" s="128" customFormat="1" ht="14.25" x14ac:dyDescent="0.2">
      <c r="A80" s="126"/>
      <c r="B80" s="127"/>
      <c r="E80" s="129"/>
    </row>
    <row r="81" spans="1:5" s="128" customFormat="1" ht="14.25" x14ac:dyDescent="0.2">
      <c r="A81" s="126"/>
      <c r="B81" s="127"/>
      <c r="E81" s="129"/>
    </row>
    <row r="82" spans="1:5" s="128" customFormat="1" ht="14.25" x14ac:dyDescent="0.2">
      <c r="A82" s="126"/>
      <c r="B82" s="127"/>
      <c r="E82" s="129"/>
    </row>
    <row r="83" spans="1:5" s="128" customFormat="1" ht="14.25" x14ac:dyDescent="0.2">
      <c r="A83" s="126"/>
      <c r="B83" s="127"/>
      <c r="E83" s="129"/>
    </row>
    <row r="84" spans="1:5" s="128" customFormat="1" ht="14.25" x14ac:dyDescent="0.2">
      <c r="A84" s="126"/>
      <c r="B84" s="127"/>
      <c r="E84" s="129"/>
    </row>
    <row r="85" spans="1:5" s="128" customFormat="1" ht="14.25" x14ac:dyDescent="0.2">
      <c r="A85" s="126"/>
      <c r="B85" s="127"/>
      <c r="E85" s="129"/>
    </row>
    <row r="86" spans="1:5" s="128" customFormat="1" ht="14.25" x14ac:dyDescent="0.2">
      <c r="A86" s="126"/>
      <c r="B86" s="127"/>
      <c r="E86" s="129"/>
    </row>
    <row r="87" spans="1:5" s="128" customFormat="1" ht="14.25" x14ac:dyDescent="0.2">
      <c r="A87" s="126"/>
      <c r="B87" s="127"/>
      <c r="E87" s="129"/>
    </row>
    <row r="88" spans="1:5" s="128" customFormat="1" ht="14.25" x14ac:dyDescent="0.2">
      <c r="A88" s="126"/>
      <c r="B88" s="127"/>
      <c r="E88" s="129"/>
    </row>
    <row r="89" spans="1:5" s="128" customFormat="1" ht="14.25" x14ac:dyDescent="0.2">
      <c r="A89" s="126"/>
      <c r="B89" s="127"/>
      <c r="E89" s="129"/>
    </row>
    <row r="90" spans="1:5" s="128" customFormat="1" ht="14.25" x14ac:dyDescent="0.2">
      <c r="A90" s="126"/>
      <c r="B90" s="127"/>
      <c r="E90" s="129"/>
    </row>
    <row r="91" spans="1:5" s="128" customFormat="1" ht="14.25" x14ac:dyDescent="0.2">
      <c r="A91" s="126"/>
      <c r="B91" s="127"/>
      <c r="E91" s="129"/>
    </row>
    <row r="92" spans="1:5" s="128" customFormat="1" ht="14.25" x14ac:dyDescent="0.2">
      <c r="A92" s="126"/>
      <c r="B92" s="127"/>
      <c r="E92" s="129"/>
    </row>
    <row r="93" spans="1:5" s="128" customFormat="1" ht="14.25" x14ac:dyDescent="0.2">
      <c r="A93" s="126"/>
      <c r="B93" s="127"/>
      <c r="E93" s="129"/>
    </row>
    <row r="94" spans="1:5" s="128" customFormat="1" ht="14.25" x14ac:dyDescent="0.2">
      <c r="A94" s="126"/>
      <c r="B94" s="127"/>
      <c r="E94" s="129"/>
    </row>
    <row r="95" spans="1:5" s="128" customFormat="1" ht="14.25" x14ac:dyDescent="0.2">
      <c r="A95" s="126"/>
      <c r="B95" s="127"/>
      <c r="E95" s="129"/>
    </row>
    <row r="96" spans="1:5" s="128" customFormat="1" ht="14.25" x14ac:dyDescent="0.2">
      <c r="A96" s="126"/>
      <c r="B96" s="127"/>
      <c r="E96" s="129"/>
    </row>
    <row r="97" spans="1:5" s="128" customFormat="1" ht="14.25" x14ac:dyDescent="0.2">
      <c r="A97" s="126"/>
      <c r="B97" s="127"/>
      <c r="E97" s="129"/>
    </row>
    <row r="98" spans="1:5" s="128" customFormat="1" ht="14.25" x14ac:dyDescent="0.2">
      <c r="A98" s="126"/>
      <c r="B98" s="127"/>
      <c r="E98" s="129"/>
    </row>
    <row r="99" spans="1:5" s="128" customFormat="1" ht="14.25" x14ac:dyDescent="0.2">
      <c r="A99" s="126"/>
      <c r="B99" s="127"/>
      <c r="E99" s="129"/>
    </row>
    <row r="100" spans="1:5" s="128" customFormat="1" ht="14.25" x14ac:dyDescent="0.2">
      <c r="A100" s="126"/>
      <c r="B100" s="127"/>
      <c r="E100" s="129"/>
    </row>
    <row r="101" spans="1:5" s="128" customFormat="1" ht="14.25" x14ac:dyDescent="0.2">
      <c r="A101" s="126"/>
      <c r="B101" s="127"/>
      <c r="E101" s="129"/>
    </row>
    <row r="102" spans="1:5" s="128" customFormat="1" ht="14.25" x14ac:dyDescent="0.2">
      <c r="A102" s="126"/>
      <c r="B102" s="127"/>
      <c r="E102" s="129"/>
    </row>
    <row r="103" spans="1:5" s="128" customFormat="1" ht="14.25" x14ac:dyDescent="0.2">
      <c r="A103" s="126"/>
      <c r="B103" s="127"/>
      <c r="E103" s="129"/>
    </row>
    <row r="104" spans="1:5" s="128" customFormat="1" ht="14.25" x14ac:dyDescent="0.2">
      <c r="A104" s="126"/>
      <c r="B104" s="127"/>
      <c r="E104" s="129"/>
    </row>
    <row r="105" spans="1:5" s="128" customFormat="1" ht="14.25" x14ac:dyDescent="0.2">
      <c r="A105" s="126"/>
      <c r="B105" s="127"/>
      <c r="E105" s="129"/>
    </row>
    <row r="106" spans="1:5" s="128" customFormat="1" ht="14.25" x14ac:dyDescent="0.2">
      <c r="A106" s="126"/>
      <c r="B106" s="127"/>
      <c r="E106" s="129"/>
    </row>
    <row r="107" spans="1:5" s="128" customFormat="1" ht="14.25" x14ac:dyDescent="0.2">
      <c r="A107" s="126"/>
      <c r="B107" s="127"/>
      <c r="E107" s="129"/>
    </row>
    <row r="108" spans="1:5" s="128" customFormat="1" ht="14.25" x14ac:dyDescent="0.2">
      <c r="A108" s="126"/>
      <c r="B108" s="127"/>
      <c r="E108" s="129"/>
    </row>
    <row r="109" spans="1:5" s="128" customFormat="1" ht="14.25" x14ac:dyDescent="0.2">
      <c r="A109" s="126"/>
      <c r="B109" s="127"/>
      <c r="E109" s="129"/>
    </row>
    <row r="110" spans="1:5" s="128" customFormat="1" ht="14.25" x14ac:dyDescent="0.2">
      <c r="A110" s="126"/>
      <c r="B110" s="127"/>
      <c r="E110" s="129"/>
    </row>
    <row r="111" spans="1:5" s="128" customFormat="1" ht="14.25" x14ac:dyDescent="0.2">
      <c r="A111" s="126"/>
      <c r="B111" s="127"/>
      <c r="E111" s="129"/>
    </row>
    <row r="112" spans="1:5" s="128" customFormat="1" ht="14.25" x14ac:dyDescent="0.2">
      <c r="A112" s="126"/>
      <c r="B112" s="127"/>
      <c r="E112" s="129"/>
    </row>
    <row r="113" spans="1:5" s="128" customFormat="1" ht="14.25" x14ac:dyDescent="0.2">
      <c r="A113" s="126"/>
      <c r="B113" s="127"/>
      <c r="E113" s="129"/>
    </row>
    <row r="114" spans="1:5" s="128" customFormat="1" ht="14.25" x14ac:dyDescent="0.2">
      <c r="A114" s="126"/>
      <c r="B114" s="127"/>
      <c r="E114" s="129"/>
    </row>
    <row r="115" spans="1:5" s="128" customFormat="1" x14ac:dyDescent="0.25">
      <c r="A115" s="126"/>
      <c r="B115" s="1"/>
      <c r="E115" s="62"/>
    </row>
  </sheetData>
  <mergeCells count="6">
    <mergeCell ref="G1:J1"/>
    <mergeCell ref="A3:J3"/>
    <mergeCell ref="C4:I4"/>
    <mergeCell ref="A4:A5"/>
    <mergeCell ref="B4:B5"/>
    <mergeCell ref="F2:J2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59" fitToHeight="0" orientation="landscape" r:id="rId1"/>
  <headerFooter differentFirst="1">
    <oddHeader>&amp;C&amp;P</oddHeader>
  </headerFooter>
  <rowBreaks count="8" manualBreakCount="8">
    <brk id="18" max="9" man="1"/>
    <brk id="22" max="9" man="1"/>
    <brk id="29" max="9" man="1"/>
    <brk id="36" max="9" man="1"/>
    <brk id="45" max="9" man="1"/>
    <brk id="52" max="9" man="1"/>
    <brk id="56" max="9" man="1"/>
    <brk id="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C51" sqref="C51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95">
        <f t="shared" ref="B45:G45" si="1">SUM(B24:B44)</f>
        <v>626036.69999999995</v>
      </c>
      <c r="C45" s="95">
        <f t="shared" si="1"/>
        <v>589328.80000000005</v>
      </c>
      <c r="D45" s="95">
        <f t="shared" si="1"/>
        <v>534309.99999999988</v>
      </c>
      <c r="E45" s="95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181" zoomScale="75" zoomScaleNormal="90" zoomScaleSheetLayoutView="75" workbookViewId="0">
      <selection activeCell="F186" sqref="F186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150</v>
      </c>
      <c r="B1" s="69"/>
      <c r="C1" s="70"/>
      <c r="D1" s="70"/>
      <c r="E1" s="70"/>
      <c r="F1" s="70"/>
      <c r="G1" s="70"/>
      <c r="H1" s="142" t="s">
        <v>202</v>
      </c>
      <c r="I1" s="142"/>
      <c r="J1" s="142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87" t="s">
        <v>203</v>
      </c>
      <c r="B3" s="188"/>
      <c r="C3" s="188"/>
      <c r="D3" s="188"/>
      <c r="E3" s="188"/>
      <c r="F3" s="188"/>
      <c r="G3" s="188"/>
      <c r="H3" s="188"/>
      <c r="I3" s="188"/>
      <c r="J3" s="189"/>
    </row>
    <row r="4" spans="1:10" ht="143.25" customHeight="1" x14ac:dyDescent="0.25">
      <c r="A4" s="192" t="s">
        <v>43</v>
      </c>
      <c r="B4" s="195" t="s">
        <v>44</v>
      </c>
      <c r="C4" s="175"/>
      <c r="D4" s="170"/>
      <c r="E4" s="170"/>
      <c r="F4" s="170"/>
      <c r="G4" s="170"/>
      <c r="H4" s="170"/>
      <c r="I4" s="171"/>
      <c r="J4" s="73" t="s">
        <v>50</v>
      </c>
    </row>
    <row r="5" spans="1:10" ht="20.25" x14ac:dyDescent="0.3">
      <c r="A5" s="193"/>
      <c r="B5" s="196"/>
      <c r="C5" s="190" t="s">
        <v>45</v>
      </c>
      <c r="D5" s="149" t="s">
        <v>46</v>
      </c>
      <c r="E5" s="150"/>
      <c r="F5" s="150"/>
      <c r="G5" s="150"/>
      <c r="H5" s="150"/>
      <c r="I5" s="151"/>
      <c r="J5" s="17"/>
    </row>
    <row r="6" spans="1:10" ht="20.25" x14ac:dyDescent="0.3">
      <c r="A6" s="194"/>
      <c r="B6" s="197"/>
      <c r="C6" s="191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0.25" x14ac:dyDescent="0.3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0.25" x14ac:dyDescent="0.3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 x14ac:dyDescent="0.3">
      <c r="A20" s="64">
        <f t="shared" si="1"/>
        <v>14</v>
      </c>
      <c r="B20" s="183" t="s">
        <v>102</v>
      </c>
      <c r="C20" s="183"/>
      <c r="D20" s="183"/>
      <c r="E20" s="183"/>
      <c r="F20" s="183"/>
      <c r="G20" s="183"/>
      <c r="H20" s="183"/>
      <c r="I20" s="183"/>
      <c r="J20" s="183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0.25" x14ac:dyDescent="0.3">
      <c r="A26" s="64">
        <f t="shared" si="1"/>
        <v>20</v>
      </c>
      <c r="B26" s="149" t="s">
        <v>8</v>
      </c>
      <c r="C26" s="150"/>
      <c r="D26" s="150"/>
      <c r="E26" s="150"/>
      <c r="F26" s="150"/>
      <c r="G26" s="150"/>
      <c r="H26" s="150"/>
      <c r="I26" s="150"/>
      <c r="J26" s="151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1.25" x14ac:dyDescent="0.3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 x14ac:dyDescent="0.3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 x14ac:dyDescent="0.3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 x14ac:dyDescent="0.3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 x14ac:dyDescent="0.3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1.75" x14ac:dyDescent="0.3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 x14ac:dyDescent="0.3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1.5" x14ac:dyDescent="0.3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 x14ac:dyDescent="0.3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1.25" x14ac:dyDescent="0.3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 x14ac:dyDescent="0.3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 x14ac:dyDescent="0.3">
      <c r="A55" s="64">
        <f t="shared" si="17"/>
        <v>49</v>
      </c>
      <c r="B55" s="9" t="s">
        <v>204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82.25" x14ac:dyDescent="0.3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 x14ac:dyDescent="0.3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0.25" x14ac:dyDescent="0.3">
      <c r="A61" s="64">
        <f t="shared" si="17"/>
        <v>55</v>
      </c>
      <c r="B61" s="161" t="s">
        <v>49</v>
      </c>
      <c r="C61" s="162"/>
      <c r="D61" s="162"/>
      <c r="E61" s="162"/>
      <c r="F61" s="162"/>
      <c r="G61" s="162"/>
      <c r="H61" s="162"/>
      <c r="I61" s="162"/>
      <c r="J61" s="163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0.25" x14ac:dyDescent="0.3">
      <c r="A67" s="64">
        <f t="shared" si="17"/>
        <v>61</v>
      </c>
      <c r="B67" s="149" t="s">
        <v>14</v>
      </c>
      <c r="C67" s="150"/>
      <c r="D67" s="150"/>
      <c r="E67" s="150"/>
      <c r="F67" s="150"/>
      <c r="G67" s="150"/>
      <c r="H67" s="150"/>
      <c r="I67" s="150"/>
      <c r="J67" s="151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 x14ac:dyDescent="0.3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205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 x14ac:dyDescent="0.3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75"/>
      <c r="B77" s="40" t="s">
        <v>185</v>
      </c>
      <c r="C77" s="186"/>
      <c r="D77" s="178"/>
      <c r="E77" s="178"/>
      <c r="F77" s="178"/>
      <c r="G77" s="178"/>
      <c r="H77" s="178"/>
      <c r="I77" s="178"/>
      <c r="J77" s="178"/>
    </row>
    <row r="78" spans="1:10" ht="236.25" customHeight="1" x14ac:dyDescent="0.25">
      <c r="A78" s="175"/>
      <c r="B78" s="11" t="s">
        <v>184</v>
      </c>
      <c r="C78" s="186"/>
      <c r="D78" s="178"/>
      <c r="E78" s="178"/>
      <c r="F78" s="178"/>
      <c r="G78" s="178"/>
      <c r="H78" s="178"/>
      <c r="I78" s="178"/>
      <c r="J78" s="178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82.25" x14ac:dyDescent="0.3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84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85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 x14ac:dyDescent="0.3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 x14ac:dyDescent="0.3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 x14ac:dyDescent="0.3">
      <c r="A92" s="64">
        <f t="shared" si="32"/>
        <v>81</v>
      </c>
      <c r="B92" s="9" t="s">
        <v>206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 x14ac:dyDescent="0.3">
      <c r="A94" s="64">
        <f t="shared" si="32"/>
        <v>83</v>
      </c>
      <c r="B94" s="9" t="s">
        <v>207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 x14ac:dyDescent="0.3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1" x14ac:dyDescent="0.3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 x14ac:dyDescent="0.3">
      <c r="A100" s="64">
        <f t="shared" si="32"/>
        <v>89</v>
      </c>
      <c r="B100" s="183" t="s">
        <v>17</v>
      </c>
      <c r="C100" s="183"/>
      <c r="D100" s="183"/>
      <c r="E100" s="183"/>
      <c r="F100" s="183"/>
      <c r="G100" s="183"/>
      <c r="H100" s="183"/>
      <c r="I100" s="183"/>
      <c r="J100" s="183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0.25" x14ac:dyDescent="0.3">
      <c r="A105" s="64">
        <f t="shared" si="32"/>
        <v>94</v>
      </c>
      <c r="B105" s="149" t="s">
        <v>24</v>
      </c>
      <c r="C105" s="150"/>
      <c r="D105" s="150"/>
      <c r="E105" s="150"/>
      <c r="F105" s="150"/>
      <c r="G105" s="150"/>
      <c r="H105" s="150"/>
      <c r="I105" s="150"/>
      <c r="J105" s="151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0.25" x14ac:dyDescent="0.3">
      <c r="A111" s="64">
        <f t="shared" si="32"/>
        <v>100</v>
      </c>
      <c r="B111" s="149" t="s">
        <v>8</v>
      </c>
      <c r="C111" s="150"/>
      <c r="D111" s="150"/>
      <c r="E111" s="150"/>
      <c r="F111" s="150"/>
      <c r="G111" s="150"/>
      <c r="H111" s="150"/>
      <c r="I111" s="150"/>
      <c r="J111" s="151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1" x14ac:dyDescent="0.3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188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 x14ac:dyDescent="0.3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1" x14ac:dyDescent="0.3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 x14ac:dyDescent="0.3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 x14ac:dyDescent="0.3">
      <c r="A128" s="64">
        <v>117</v>
      </c>
      <c r="B128" s="9" t="s">
        <v>200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0.25" x14ac:dyDescent="0.3">
      <c r="A131" s="64">
        <f t="shared" si="53"/>
        <v>120</v>
      </c>
      <c r="B131" s="158" t="s">
        <v>117</v>
      </c>
      <c r="C131" s="170"/>
      <c r="D131" s="170"/>
      <c r="E131" s="170"/>
      <c r="F131" s="170"/>
      <c r="G131" s="170"/>
      <c r="H131" s="170"/>
      <c r="I131" s="170"/>
      <c r="J131" s="171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0.25" x14ac:dyDescent="0.3">
      <c r="A136" s="64">
        <f t="shared" si="53"/>
        <v>125</v>
      </c>
      <c r="B136" s="179" t="s">
        <v>24</v>
      </c>
      <c r="C136" s="179"/>
      <c r="D136" s="179"/>
      <c r="E136" s="179"/>
      <c r="F136" s="179"/>
      <c r="G136" s="179"/>
      <c r="H136" s="179"/>
      <c r="I136" s="179"/>
      <c r="J136" s="179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0.25" x14ac:dyDescent="0.3">
      <c r="A140" s="64">
        <f t="shared" si="53"/>
        <v>129</v>
      </c>
      <c r="B140" s="180" t="s">
        <v>8</v>
      </c>
      <c r="C140" s="181"/>
      <c r="D140" s="181"/>
      <c r="E140" s="181"/>
      <c r="F140" s="181"/>
      <c r="G140" s="181"/>
      <c r="H140" s="181"/>
      <c r="I140" s="181"/>
      <c r="J140" s="182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27.5" customHeight="1" x14ac:dyDescent="0.3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1" x14ac:dyDescent="0.25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0.25" x14ac:dyDescent="0.3">
      <c r="A147" s="64">
        <f t="shared" ref="A147:A159" si="60">A146+1</f>
        <v>135</v>
      </c>
      <c r="B147" s="158" t="s">
        <v>118</v>
      </c>
      <c r="C147" s="170"/>
      <c r="D147" s="170"/>
      <c r="E147" s="170"/>
      <c r="F147" s="170"/>
      <c r="G147" s="170"/>
      <c r="H147" s="170"/>
      <c r="I147" s="170"/>
      <c r="J147" s="171"/>
    </row>
    <row r="148" spans="1:10" ht="21" x14ac:dyDescent="0.3">
      <c r="A148" s="64">
        <f t="shared" si="60"/>
        <v>136</v>
      </c>
      <c r="B148" s="176" t="s">
        <v>209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0.25" x14ac:dyDescent="0.3">
      <c r="A149" s="64">
        <f t="shared" si="60"/>
        <v>137</v>
      </c>
      <c r="B149" s="177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0.25" x14ac:dyDescent="0.3">
      <c r="A152" s="64">
        <f t="shared" si="60"/>
        <v>140</v>
      </c>
      <c r="B152" s="175" t="s">
        <v>8</v>
      </c>
      <c r="C152" s="170"/>
      <c r="D152" s="170"/>
      <c r="E152" s="170"/>
      <c r="F152" s="170"/>
      <c r="G152" s="170"/>
      <c r="H152" s="170"/>
      <c r="I152" s="170"/>
      <c r="J152" s="171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1.25" x14ac:dyDescent="0.3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 x14ac:dyDescent="0.3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 x14ac:dyDescent="0.3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0.75" x14ac:dyDescent="0.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0.25" x14ac:dyDescent="0.3">
      <c r="A167" s="64">
        <f t="shared" si="68"/>
        <v>154</v>
      </c>
      <c r="B167" s="164" t="s">
        <v>119</v>
      </c>
      <c r="C167" s="164"/>
      <c r="D167" s="164"/>
      <c r="E167" s="164"/>
      <c r="F167" s="164"/>
      <c r="G167" s="164"/>
      <c r="H167" s="164"/>
      <c r="I167" s="164"/>
      <c r="J167" s="164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0.25" x14ac:dyDescent="0.3">
      <c r="A172" s="64">
        <f t="shared" si="68"/>
        <v>159</v>
      </c>
      <c r="B172" s="149" t="s">
        <v>14</v>
      </c>
      <c r="C172" s="150"/>
      <c r="D172" s="150"/>
      <c r="E172" s="150"/>
      <c r="F172" s="150"/>
      <c r="G172" s="150"/>
      <c r="H172" s="150"/>
      <c r="I172" s="150"/>
      <c r="J172" s="151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 x14ac:dyDescent="0.3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21.5" x14ac:dyDescent="0.3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 x14ac:dyDescent="0.3">
      <c r="A180" s="64">
        <f t="shared" si="68"/>
        <v>167</v>
      </c>
      <c r="B180" s="164" t="s">
        <v>175</v>
      </c>
      <c r="C180" s="164"/>
      <c r="D180" s="164"/>
      <c r="E180" s="164"/>
      <c r="F180" s="164"/>
      <c r="G180" s="164"/>
      <c r="H180" s="164"/>
      <c r="I180" s="164"/>
      <c r="J180" s="164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0.25" x14ac:dyDescent="0.3">
      <c r="A185" s="64">
        <f t="shared" si="68"/>
        <v>172</v>
      </c>
      <c r="B185" s="175" t="s">
        <v>24</v>
      </c>
      <c r="C185" s="170"/>
      <c r="D185" s="170"/>
      <c r="E185" s="170"/>
      <c r="F185" s="170"/>
      <c r="G185" s="170"/>
      <c r="H185" s="170"/>
      <c r="I185" s="170"/>
      <c r="J185" s="171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0.25" x14ac:dyDescent="0.3">
      <c r="A190" s="64">
        <f t="shared" si="68"/>
        <v>177</v>
      </c>
      <c r="B190" s="149" t="s">
        <v>14</v>
      </c>
      <c r="C190" s="150"/>
      <c r="D190" s="150"/>
      <c r="E190" s="150"/>
      <c r="F190" s="150"/>
      <c r="G190" s="150"/>
      <c r="H190" s="150"/>
      <c r="I190" s="150"/>
      <c r="J190" s="151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 x14ac:dyDescent="0.3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 x14ac:dyDescent="0.3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 x14ac:dyDescent="0.3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0.25" x14ac:dyDescent="0.3">
      <c r="A202" s="64">
        <f t="shared" si="81"/>
        <v>189</v>
      </c>
      <c r="B202" s="161" t="s">
        <v>123</v>
      </c>
      <c r="C202" s="162"/>
      <c r="D202" s="162"/>
      <c r="E202" s="162"/>
      <c r="F202" s="162"/>
      <c r="G202" s="162"/>
      <c r="H202" s="162"/>
      <c r="I202" s="162"/>
      <c r="J202" s="163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0.25" x14ac:dyDescent="0.3">
      <c r="A207" s="64">
        <f t="shared" si="81"/>
        <v>194</v>
      </c>
      <c r="B207" s="166" t="s">
        <v>19</v>
      </c>
      <c r="C207" s="166"/>
      <c r="D207" s="166"/>
      <c r="E207" s="166"/>
      <c r="F207" s="166"/>
      <c r="G207" s="166"/>
      <c r="H207" s="166"/>
      <c r="I207" s="166"/>
      <c r="J207" s="166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0.25" x14ac:dyDescent="0.3">
      <c r="A212" s="64">
        <f t="shared" si="81"/>
        <v>199</v>
      </c>
      <c r="B212" s="161" t="s">
        <v>124</v>
      </c>
      <c r="C212" s="162"/>
      <c r="D212" s="162"/>
      <c r="E212" s="162"/>
      <c r="F212" s="162"/>
      <c r="G212" s="162"/>
      <c r="H212" s="162"/>
      <c r="I212" s="162"/>
      <c r="J212" s="163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0.25" x14ac:dyDescent="0.3">
      <c r="A216" s="64">
        <f t="shared" si="81"/>
        <v>203</v>
      </c>
      <c r="B216" s="149" t="s">
        <v>19</v>
      </c>
      <c r="C216" s="150"/>
      <c r="D216" s="150"/>
      <c r="E216" s="150"/>
      <c r="F216" s="150"/>
      <c r="G216" s="150"/>
      <c r="H216" s="150"/>
      <c r="I216" s="150"/>
      <c r="J216" s="151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0.25" x14ac:dyDescent="0.3">
      <c r="A220" s="64">
        <f t="shared" si="81"/>
        <v>207</v>
      </c>
      <c r="B220" s="149" t="s">
        <v>22</v>
      </c>
      <c r="C220" s="150"/>
      <c r="D220" s="150"/>
      <c r="E220" s="150"/>
      <c r="F220" s="150"/>
      <c r="G220" s="150"/>
      <c r="H220" s="150"/>
      <c r="I220" s="150"/>
      <c r="J220" s="151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 x14ac:dyDescent="0.3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 x14ac:dyDescent="0.3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1.25" x14ac:dyDescent="0.3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 x14ac:dyDescent="0.3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0.25" x14ac:dyDescent="0.3">
      <c r="A232" s="64">
        <f t="shared" si="95"/>
        <v>219</v>
      </c>
      <c r="B232" s="158" t="s">
        <v>125</v>
      </c>
      <c r="C232" s="170"/>
      <c r="D232" s="170"/>
      <c r="E232" s="170"/>
      <c r="F232" s="170"/>
      <c r="G232" s="170"/>
      <c r="H232" s="170"/>
      <c r="I232" s="170"/>
      <c r="J232" s="171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0.25" x14ac:dyDescent="0.3">
      <c r="A236" s="64">
        <f t="shared" si="95"/>
        <v>223</v>
      </c>
      <c r="B236" s="167" t="s">
        <v>24</v>
      </c>
      <c r="C236" s="168"/>
      <c r="D236" s="168"/>
      <c r="E236" s="168"/>
      <c r="F236" s="168"/>
      <c r="G236" s="168"/>
      <c r="H236" s="168"/>
      <c r="I236" s="168"/>
      <c r="J236" s="169"/>
    </row>
    <row r="237" spans="1:10" ht="60.75" x14ac:dyDescent="0.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0.25" x14ac:dyDescent="0.3">
      <c r="A240" s="64">
        <f t="shared" si="95"/>
        <v>227</v>
      </c>
      <c r="B240" s="149" t="s">
        <v>22</v>
      </c>
      <c r="C240" s="150"/>
      <c r="D240" s="150"/>
      <c r="E240" s="150"/>
      <c r="F240" s="150"/>
      <c r="G240" s="150"/>
      <c r="H240" s="150"/>
      <c r="I240" s="150"/>
      <c r="J240" s="151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21.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 x14ac:dyDescent="0.3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101.25" x14ac:dyDescent="0.3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 x14ac:dyDescent="0.3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 x14ac:dyDescent="0.3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1" x14ac:dyDescent="0.3">
      <c r="A255" s="64">
        <f t="shared" si="95"/>
        <v>242</v>
      </c>
      <c r="B255" s="9" t="s">
        <v>201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0.25" x14ac:dyDescent="0.3">
      <c r="A257" s="64">
        <v>244</v>
      </c>
      <c r="B257" s="161" t="s">
        <v>126</v>
      </c>
      <c r="C257" s="150"/>
      <c r="D257" s="150"/>
      <c r="E257" s="150"/>
      <c r="F257" s="150"/>
      <c r="G257" s="150"/>
      <c r="H257" s="150"/>
      <c r="I257" s="150"/>
      <c r="J257" s="151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0.25" x14ac:dyDescent="0.3">
      <c r="A261" s="64">
        <f t="shared" si="108"/>
        <v>248</v>
      </c>
      <c r="B261" s="167" t="s">
        <v>24</v>
      </c>
      <c r="C261" s="168"/>
      <c r="D261" s="168"/>
      <c r="E261" s="168"/>
      <c r="F261" s="168"/>
      <c r="G261" s="168"/>
      <c r="H261" s="168"/>
      <c r="I261" s="168"/>
      <c r="J261" s="169"/>
    </row>
    <row r="262" spans="1:11" ht="60.75" x14ac:dyDescent="0.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0.25" x14ac:dyDescent="0.3">
      <c r="A265" s="64">
        <f t="shared" si="108"/>
        <v>252</v>
      </c>
      <c r="B265" s="154" t="s">
        <v>8</v>
      </c>
      <c r="C265" s="155"/>
      <c r="D265" s="155"/>
      <c r="E265" s="155"/>
      <c r="F265" s="155"/>
      <c r="G265" s="155"/>
      <c r="H265" s="155"/>
      <c r="I265" s="155"/>
      <c r="J265" s="156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 x14ac:dyDescent="0.3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 x14ac:dyDescent="0.3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 x14ac:dyDescent="0.3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 x14ac:dyDescent="0.3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0.75" x14ac:dyDescent="0.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 x14ac:dyDescent="0.3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0.75" x14ac:dyDescent="0.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 x14ac:dyDescent="0.3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 x14ac:dyDescent="0.3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 x14ac:dyDescent="0.3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0.75" x14ac:dyDescent="0.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01.25" x14ac:dyDescent="0.3">
      <c r="A295" s="64">
        <f t="shared" si="122"/>
        <v>280</v>
      </c>
      <c r="B295" s="9" t="s">
        <v>189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1" x14ac:dyDescent="0.3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2.25" x14ac:dyDescent="0.3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 x14ac:dyDescent="0.3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0.75" x14ac:dyDescent="0.25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0.25" x14ac:dyDescent="0.3">
      <c r="A308" s="64">
        <v>293</v>
      </c>
      <c r="B308" s="161" t="s">
        <v>127</v>
      </c>
      <c r="C308" s="150"/>
      <c r="D308" s="150"/>
      <c r="E308" s="150"/>
      <c r="F308" s="150"/>
      <c r="G308" s="150"/>
      <c r="H308" s="150"/>
      <c r="I308" s="150"/>
      <c r="J308" s="151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0.25" x14ac:dyDescent="0.3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49" t="s">
        <v>8</v>
      </c>
      <c r="C313" s="150"/>
      <c r="D313" s="150"/>
      <c r="E313" s="150"/>
      <c r="F313" s="150"/>
      <c r="G313" s="150"/>
      <c r="H313" s="150"/>
      <c r="I313" s="150"/>
      <c r="J313" s="151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0.25" x14ac:dyDescent="0.25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 x14ac:dyDescent="0.25">
      <c r="A318" s="86">
        <v>304</v>
      </c>
      <c r="B318" s="9" t="s">
        <v>190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191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 x14ac:dyDescent="0.25">
      <c r="A321" s="86">
        <v>307</v>
      </c>
      <c r="B321" s="9" t="s">
        <v>192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193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0.25" x14ac:dyDescent="0.25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 x14ac:dyDescent="0.25">
      <c r="A325" s="86">
        <v>311</v>
      </c>
      <c r="B325" s="9" t="s">
        <v>194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195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2" x14ac:dyDescent="0.25">
      <c r="A328" s="86">
        <v>314</v>
      </c>
      <c r="B328" s="9" t="s">
        <v>196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 x14ac:dyDescent="0.25">
      <c r="A331" s="86">
        <v>317</v>
      </c>
      <c r="B331" s="9" t="s">
        <v>197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1.25" x14ac:dyDescent="0.25">
      <c r="A334" s="86">
        <v>320</v>
      </c>
      <c r="B334" s="9" t="s">
        <v>198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0.75" x14ac:dyDescent="0.25">
      <c r="A337" s="86">
        <v>323</v>
      </c>
      <c r="B337" s="9" t="s">
        <v>199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0.25" x14ac:dyDescent="0.3">
      <c r="A340" s="64">
        <v>326</v>
      </c>
      <c r="B340" s="161" t="s">
        <v>128</v>
      </c>
      <c r="C340" s="150"/>
      <c r="D340" s="150"/>
      <c r="E340" s="150"/>
      <c r="F340" s="150"/>
      <c r="G340" s="150"/>
      <c r="H340" s="150"/>
      <c r="I340" s="150"/>
      <c r="J340" s="151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 x14ac:dyDescent="0.35">
      <c r="A344" s="64">
        <f t="shared" si="128"/>
        <v>330</v>
      </c>
      <c r="B344" s="154" t="s">
        <v>24</v>
      </c>
      <c r="C344" s="172"/>
      <c r="D344" s="172"/>
      <c r="E344" s="172"/>
      <c r="F344" s="172"/>
      <c r="G344" s="172"/>
      <c r="H344" s="172"/>
      <c r="I344" s="172"/>
      <c r="J344" s="173"/>
    </row>
    <row r="345" spans="1:10" ht="60.75" x14ac:dyDescent="0.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 x14ac:dyDescent="0.35">
      <c r="A348" s="64">
        <f t="shared" si="128"/>
        <v>334</v>
      </c>
      <c r="B348" s="149" t="s">
        <v>8</v>
      </c>
      <c r="C348" s="150"/>
      <c r="D348" s="150"/>
      <c r="E348" s="150"/>
      <c r="F348" s="150"/>
      <c r="G348" s="150"/>
      <c r="H348" s="150"/>
      <c r="I348" s="150"/>
      <c r="J348" s="174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 x14ac:dyDescent="0.3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101.25" x14ac:dyDescent="0.3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0.25" x14ac:dyDescent="0.3">
      <c r="A356" s="64">
        <f t="shared" ref="A356:A387" si="137">A355+1</f>
        <v>341</v>
      </c>
      <c r="B356" s="161" t="s">
        <v>129</v>
      </c>
      <c r="C356" s="150"/>
      <c r="D356" s="150"/>
      <c r="E356" s="150"/>
      <c r="F356" s="150"/>
      <c r="G356" s="150"/>
      <c r="H356" s="150"/>
      <c r="I356" s="150"/>
      <c r="J356" s="151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 x14ac:dyDescent="0.35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54" t="s">
        <v>33</v>
      </c>
      <c r="C362" s="155"/>
      <c r="D362" s="155"/>
      <c r="E362" s="155"/>
      <c r="F362" s="155"/>
      <c r="G362" s="155"/>
      <c r="H362" s="155"/>
      <c r="I362" s="155"/>
      <c r="J362" s="156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0.25" x14ac:dyDescent="0.3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0.25" x14ac:dyDescent="0.3">
      <c r="A373" s="64">
        <f t="shared" si="137"/>
        <v>358</v>
      </c>
      <c r="B373" s="157" t="s">
        <v>130</v>
      </c>
      <c r="C373" s="155"/>
      <c r="D373" s="155"/>
      <c r="E373" s="155"/>
      <c r="F373" s="155"/>
      <c r="G373" s="155"/>
      <c r="H373" s="155"/>
      <c r="I373" s="155"/>
      <c r="J373" s="156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0.25" x14ac:dyDescent="0.3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54" t="s">
        <v>8</v>
      </c>
      <c r="C379" s="155"/>
      <c r="D379" s="155"/>
      <c r="E379" s="155"/>
      <c r="F379" s="155"/>
      <c r="G379" s="155"/>
      <c r="H379" s="155"/>
      <c r="I379" s="155"/>
      <c r="J379" s="156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0.25" x14ac:dyDescent="0.3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0.25" x14ac:dyDescent="0.3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64" t="s">
        <v>131</v>
      </c>
      <c r="C390" s="165"/>
      <c r="D390" s="165"/>
      <c r="E390" s="165"/>
      <c r="F390" s="165"/>
      <c r="G390" s="165"/>
      <c r="H390" s="165"/>
      <c r="I390" s="165"/>
      <c r="J390" s="165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0.25" x14ac:dyDescent="0.3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54" t="s">
        <v>8</v>
      </c>
      <c r="C396" s="155"/>
      <c r="D396" s="155"/>
      <c r="E396" s="155"/>
      <c r="F396" s="155"/>
      <c r="G396" s="155"/>
      <c r="H396" s="155"/>
      <c r="I396" s="155"/>
      <c r="J396" s="156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0.25" x14ac:dyDescent="0.3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0.25" x14ac:dyDescent="0.3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 x14ac:dyDescent="0.3">
      <c r="A408" s="64">
        <f t="shared" ref="A408:A439" si="156">A407+1</f>
        <v>392</v>
      </c>
      <c r="B408" s="161" t="s">
        <v>176</v>
      </c>
      <c r="C408" s="162"/>
      <c r="D408" s="162"/>
      <c r="E408" s="162"/>
      <c r="F408" s="162"/>
      <c r="G408" s="162"/>
      <c r="H408" s="162"/>
      <c r="I408" s="162"/>
      <c r="J408" s="163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0.25" x14ac:dyDescent="0.3">
      <c r="A412" s="64">
        <f t="shared" si="156"/>
        <v>396</v>
      </c>
      <c r="B412" s="149" t="s">
        <v>8</v>
      </c>
      <c r="C412" s="150"/>
      <c r="D412" s="150"/>
      <c r="E412" s="150"/>
      <c r="F412" s="150"/>
      <c r="G412" s="150"/>
      <c r="H412" s="150"/>
      <c r="I412" s="150"/>
      <c r="J412" s="151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 x14ac:dyDescent="0.3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 x14ac:dyDescent="0.3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 x14ac:dyDescent="0.3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 x14ac:dyDescent="0.3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 x14ac:dyDescent="0.3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0.25" x14ac:dyDescent="0.3">
      <c r="A428" s="64">
        <f t="shared" si="156"/>
        <v>412</v>
      </c>
      <c r="B428" s="158" t="s">
        <v>162</v>
      </c>
      <c r="C428" s="159"/>
      <c r="D428" s="159"/>
      <c r="E428" s="159"/>
      <c r="F428" s="159"/>
      <c r="G428" s="159"/>
      <c r="H428" s="159"/>
      <c r="I428" s="159"/>
      <c r="J428" s="160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0.25" x14ac:dyDescent="0.3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49" t="s">
        <v>14</v>
      </c>
      <c r="C433" s="150"/>
      <c r="D433" s="150"/>
      <c r="E433" s="150"/>
      <c r="F433" s="150"/>
      <c r="G433" s="150"/>
      <c r="H433" s="150"/>
      <c r="I433" s="150"/>
      <c r="J433" s="151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0.25" x14ac:dyDescent="0.3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1.5" x14ac:dyDescent="0.3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0.25" x14ac:dyDescent="0.3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 x14ac:dyDescent="0.35">
      <c r="A442" s="64">
        <f t="shared" si="165"/>
        <v>426</v>
      </c>
      <c r="B442" s="152" t="s">
        <v>147</v>
      </c>
      <c r="C442" s="152"/>
      <c r="D442" s="152"/>
      <c r="E442" s="152"/>
      <c r="F442" s="152"/>
      <c r="G442" s="152"/>
      <c r="H442" s="152"/>
      <c r="I442" s="152"/>
      <c r="J442" s="153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0.25" x14ac:dyDescent="0.3">
      <c r="A446" s="64">
        <f t="shared" si="165"/>
        <v>430</v>
      </c>
      <c r="B446" s="149" t="s">
        <v>14</v>
      </c>
      <c r="C446" s="150"/>
      <c r="D446" s="150"/>
      <c r="E446" s="150"/>
      <c r="F446" s="150"/>
      <c r="G446" s="150"/>
      <c r="H446" s="150"/>
      <c r="I446" s="150"/>
      <c r="J446" s="151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 x14ac:dyDescent="0.3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 x14ac:dyDescent="0.3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 x14ac:dyDescent="0.3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 x14ac:dyDescent="0.3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60.75" x14ac:dyDescent="0.3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 x14ac:dyDescent="0.3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0.25" x14ac:dyDescent="0.3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1" x14ac:dyDescent="0.3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0.25" x14ac:dyDescent="0.3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1.25" x14ac:dyDescent="0.3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0.5" x14ac:dyDescent="0.3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 x14ac:dyDescent="0.3">
      <c r="A476" s="64">
        <f t="shared" si="179"/>
        <v>460</v>
      </c>
      <c r="B476" s="61" t="s">
        <v>208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2020-05-13T08:00:11Z</dcterms:modified>
</cp:coreProperties>
</file>