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15" yWindow="60" windowWidth="15600" windowHeight="11475"/>
  </bookViews>
  <sheets>
    <sheet name="Лист1 (постановл)" sheetId="7" r:id="rId1"/>
  </sheets>
  <definedNames>
    <definedName name="_xlnm.Print_Area" localSheetId="0">'Лист1 (постановл)'!$A$1:$N$200</definedName>
  </definedNames>
  <calcPr calcId="144525"/>
</workbook>
</file>

<file path=xl/calcChain.xml><?xml version="1.0" encoding="utf-8"?>
<calcChain xmlns="http://schemas.openxmlformats.org/spreadsheetml/2006/main">
  <c r="H10" i="7" l="1"/>
  <c r="H20" i="7"/>
  <c r="H26" i="7"/>
  <c r="H32" i="7"/>
  <c r="H14" i="7" s="1"/>
  <c r="H13" i="7" s="1"/>
  <c r="H38" i="7"/>
  <c r="H44" i="7"/>
  <c r="H50" i="7"/>
  <c r="H56" i="7"/>
  <c r="H62" i="7"/>
  <c r="H68" i="7"/>
  <c r="H74" i="7"/>
  <c r="H80" i="7"/>
  <c r="H86" i="7"/>
  <c r="H92" i="7"/>
  <c r="H98" i="7"/>
  <c r="H104" i="7"/>
  <c r="H110" i="7"/>
  <c r="H116" i="7"/>
  <c r="H122" i="7"/>
  <c r="H128" i="7"/>
  <c r="H21" i="7"/>
  <c r="H27" i="7"/>
  <c r="H33" i="7"/>
  <c r="H15" i="7" s="1"/>
  <c r="H39" i="7"/>
  <c r="H45" i="7"/>
  <c r="H51" i="7"/>
  <c r="H57" i="7"/>
  <c r="H63" i="7"/>
  <c r="H69" i="7"/>
  <c r="H75" i="7"/>
  <c r="H81" i="7"/>
  <c r="H87" i="7"/>
  <c r="H93" i="7"/>
  <c r="H99" i="7"/>
  <c r="H105" i="7"/>
  <c r="H111" i="7"/>
  <c r="H117" i="7"/>
  <c r="H123" i="7"/>
  <c r="H129" i="7"/>
  <c r="H135" i="7"/>
  <c r="H141" i="7"/>
  <c r="H147" i="7"/>
  <c r="H153" i="7"/>
  <c r="H159" i="7"/>
  <c r="H165" i="7"/>
  <c r="H171" i="7"/>
  <c r="H177" i="7"/>
  <c r="H183" i="7"/>
  <c r="H189" i="7"/>
  <c r="H22" i="7"/>
  <c r="H16" i="7" s="1"/>
  <c r="H28" i="7"/>
  <c r="H34" i="7"/>
  <c r="H40" i="7"/>
  <c r="H46" i="7"/>
  <c r="H58" i="7"/>
  <c r="H52" i="7"/>
  <c r="H64" i="7"/>
  <c r="H70" i="7"/>
  <c r="H76" i="7"/>
  <c r="H82" i="7"/>
  <c r="H88" i="7"/>
  <c r="H94" i="7"/>
  <c r="H100" i="7"/>
  <c r="H106" i="7"/>
  <c r="H112" i="7"/>
  <c r="H118" i="7"/>
  <c r="H124" i="7"/>
  <c r="H130" i="7"/>
  <c r="H136" i="7"/>
  <c r="H142" i="7"/>
  <c r="H148" i="7"/>
  <c r="H154" i="7"/>
  <c r="H160" i="7"/>
  <c r="H166" i="7"/>
  <c r="H172" i="7"/>
  <c r="H178" i="7"/>
  <c r="H184" i="7"/>
  <c r="H190" i="7"/>
  <c r="H196" i="7"/>
  <c r="H7" i="7"/>
  <c r="I14" i="7"/>
  <c r="I15" i="7"/>
  <c r="I16" i="7"/>
  <c r="I7" i="7"/>
  <c r="J14" i="7"/>
  <c r="J15" i="7"/>
  <c r="J16" i="7"/>
  <c r="J7" i="7"/>
  <c r="K14" i="7"/>
  <c r="K13" i="7" s="1"/>
  <c r="K15" i="7"/>
  <c r="K16" i="7"/>
  <c r="K7" i="7"/>
  <c r="L14" i="7"/>
  <c r="L15" i="7"/>
  <c r="L16" i="7"/>
  <c r="L7" i="7"/>
  <c r="M14" i="7"/>
  <c r="M13" i="7" s="1"/>
  <c r="M15" i="7"/>
  <c r="M16" i="7"/>
  <c r="M7" i="7"/>
  <c r="N14" i="7"/>
  <c r="N13" i="7" s="1"/>
  <c r="N15" i="7"/>
  <c r="N16" i="7"/>
  <c r="N7" i="7"/>
  <c r="A8" i="7"/>
  <c r="A9" i="7" s="1"/>
  <c r="A10" i="7" s="1"/>
  <c r="A11" i="7" s="1"/>
  <c r="H17" i="7"/>
  <c r="I17" i="7"/>
  <c r="J17" i="7"/>
  <c r="K17" i="7"/>
  <c r="L17" i="7"/>
  <c r="M17" i="7"/>
  <c r="N17" i="7"/>
  <c r="A13" i="7"/>
  <c r="I13" i="7"/>
  <c r="J13" i="7"/>
  <c r="L13" i="7"/>
  <c r="A14" i="7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I19" i="7"/>
  <c r="H19" i="7" s="1"/>
  <c r="D18" i="7" s="1"/>
  <c r="J19" i="7"/>
  <c r="K19" i="7"/>
  <c r="L19" i="7"/>
  <c r="M19" i="7"/>
  <c r="N19" i="7"/>
  <c r="I25" i="7"/>
  <c r="J25" i="7"/>
  <c r="K25" i="7"/>
  <c r="L25" i="7"/>
  <c r="M25" i="7"/>
  <c r="N25" i="7"/>
  <c r="H25" i="7"/>
  <c r="D24" i="7" s="1"/>
  <c r="I31" i="7"/>
  <c r="H31" i="7" s="1"/>
  <c r="D30" i="7" s="1"/>
  <c r="J31" i="7"/>
  <c r="K31" i="7"/>
  <c r="L31" i="7"/>
  <c r="M31" i="7"/>
  <c r="N31" i="7"/>
  <c r="I37" i="7"/>
  <c r="J37" i="7"/>
  <c r="K37" i="7"/>
  <c r="L37" i="7"/>
  <c r="M37" i="7"/>
  <c r="N37" i="7"/>
  <c r="H37" i="7"/>
  <c r="D36" i="7" s="1"/>
  <c r="I43" i="7"/>
  <c r="H43" i="7" s="1"/>
  <c r="D42" i="7" s="1"/>
  <c r="J43" i="7"/>
  <c r="K43" i="7"/>
  <c r="L43" i="7"/>
  <c r="M43" i="7"/>
  <c r="N43" i="7"/>
  <c r="I49" i="7"/>
  <c r="J49" i="7"/>
  <c r="K49" i="7"/>
  <c r="L49" i="7"/>
  <c r="M49" i="7"/>
  <c r="N49" i="7"/>
  <c r="H49" i="7"/>
  <c r="D48" i="7" s="1"/>
  <c r="I55" i="7"/>
  <c r="H55" i="7" s="1"/>
  <c r="D54" i="7" s="1"/>
  <c r="J55" i="7"/>
  <c r="K55" i="7"/>
  <c r="L55" i="7"/>
  <c r="M55" i="7"/>
  <c r="N55" i="7"/>
  <c r="I61" i="7"/>
  <c r="J61" i="7"/>
  <c r="K61" i="7"/>
  <c r="L61" i="7"/>
  <c r="M61" i="7"/>
  <c r="N61" i="7"/>
  <c r="H61" i="7"/>
  <c r="D60" i="7" s="1"/>
  <c r="I67" i="7"/>
  <c r="H67" i="7" s="1"/>
  <c r="D66" i="7" s="1"/>
  <c r="J67" i="7"/>
  <c r="K67" i="7"/>
  <c r="L67" i="7"/>
  <c r="M67" i="7"/>
  <c r="N67" i="7"/>
  <c r="I73" i="7"/>
  <c r="J73" i="7"/>
  <c r="K73" i="7"/>
  <c r="L73" i="7"/>
  <c r="M73" i="7"/>
  <c r="N73" i="7"/>
  <c r="H73" i="7"/>
  <c r="D72" i="7" s="1"/>
  <c r="I79" i="7"/>
  <c r="H79" i="7" s="1"/>
  <c r="D78" i="7" s="1"/>
  <c r="J79" i="7"/>
  <c r="K79" i="7"/>
  <c r="L79" i="7"/>
  <c r="M79" i="7"/>
  <c r="N79" i="7"/>
  <c r="I85" i="7"/>
  <c r="J85" i="7"/>
  <c r="H85" i="7" s="1"/>
  <c r="K85" i="7"/>
  <c r="L85" i="7"/>
  <c r="M85" i="7"/>
  <c r="N85" i="7"/>
  <c r="I91" i="7"/>
  <c r="H91" i="7" s="1"/>
  <c r="J91" i="7"/>
  <c r="K91" i="7"/>
  <c r="L91" i="7"/>
  <c r="M91" i="7"/>
  <c r="N91" i="7"/>
  <c r="I97" i="7"/>
  <c r="H97" i="7" s="1"/>
  <c r="D96" i="7" s="1"/>
  <c r="J97" i="7"/>
  <c r="K97" i="7"/>
  <c r="L97" i="7"/>
  <c r="M97" i="7"/>
  <c r="N97" i="7"/>
  <c r="I103" i="7"/>
  <c r="J103" i="7"/>
  <c r="K103" i="7"/>
  <c r="L103" i="7"/>
  <c r="M103" i="7"/>
  <c r="N103" i="7"/>
  <c r="H103" i="7"/>
  <c r="D102" i="7" s="1"/>
  <c r="I109" i="7"/>
  <c r="H109" i="7" s="1"/>
  <c r="D108" i="7" s="1"/>
  <c r="J109" i="7"/>
  <c r="K109" i="7"/>
  <c r="L109" i="7"/>
  <c r="M109" i="7"/>
  <c r="N109" i="7"/>
  <c r="I115" i="7"/>
  <c r="J115" i="7"/>
  <c r="K115" i="7"/>
  <c r="L115" i="7"/>
  <c r="M115" i="7"/>
  <c r="N115" i="7"/>
  <c r="H115" i="7"/>
  <c r="D114" i="7" s="1"/>
  <c r="I121" i="7"/>
  <c r="H121" i="7" s="1"/>
  <c r="D120" i="7" s="1"/>
  <c r="J121" i="7"/>
  <c r="K121" i="7"/>
  <c r="L121" i="7"/>
  <c r="M121" i="7"/>
  <c r="N121" i="7"/>
  <c r="I127" i="7"/>
  <c r="J127" i="7"/>
  <c r="K127" i="7"/>
  <c r="H127" i="7" s="1"/>
  <c r="D126" i="7" s="1"/>
  <c r="L127" i="7"/>
  <c r="M127" i="7"/>
  <c r="N127" i="7"/>
  <c r="I133" i="7"/>
  <c r="H133" i="7" s="1"/>
  <c r="D132" i="7" s="1"/>
  <c r="J133" i="7"/>
  <c r="K133" i="7"/>
  <c r="L133" i="7"/>
  <c r="M133" i="7"/>
  <c r="N133" i="7"/>
  <c r="H134" i="7"/>
  <c r="I139" i="7"/>
  <c r="J139" i="7"/>
  <c r="H139" i="7" s="1"/>
  <c r="D138" i="7" s="1"/>
  <c r="K139" i="7"/>
  <c r="L139" i="7"/>
  <c r="M139" i="7"/>
  <c r="N139" i="7"/>
  <c r="H140" i="7"/>
  <c r="I145" i="7"/>
  <c r="J145" i="7"/>
  <c r="K145" i="7"/>
  <c r="H145" i="7" s="1"/>
  <c r="D144" i="7" s="1"/>
  <c r="L145" i="7"/>
  <c r="M145" i="7"/>
  <c r="N145" i="7"/>
  <c r="H146" i="7"/>
  <c r="I151" i="7"/>
  <c r="H151" i="7" s="1"/>
  <c r="D150" i="7" s="1"/>
  <c r="J151" i="7"/>
  <c r="K151" i="7"/>
  <c r="L151" i="7"/>
  <c r="M151" i="7"/>
  <c r="N151" i="7"/>
  <c r="H152" i="7"/>
  <c r="I157" i="7"/>
  <c r="H157" i="7" s="1"/>
  <c r="D156" i="7" s="1"/>
  <c r="J157" i="7"/>
  <c r="K157" i="7"/>
  <c r="L157" i="7"/>
  <c r="M157" i="7"/>
  <c r="N157" i="7"/>
  <c r="H158" i="7"/>
  <c r="I163" i="7"/>
  <c r="J163" i="7"/>
  <c r="H163" i="7" s="1"/>
  <c r="D162" i="7" s="1"/>
  <c r="K163" i="7"/>
  <c r="L163" i="7"/>
  <c r="M163" i="7"/>
  <c r="N163" i="7"/>
  <c r="H164" i="7"/>
  <c r="I169" i="7"/>
  <c r="J169" i="7"/>
  <c r="K169" i="7"/>
  <c r="L169" i="7"/>
  <c r="M169" i="7"/>
  <c r="N169" i="7"/>
  <c r="H169" i="7"/>
  <c r="D168" i="7" s="1"/>
  <c r="H170" i="7"/>
  <c r="I175" i="7"/>
  <c r="J175" i="7"/>
  <c r="H175" i="7" s="1"/>
  <c r="D174" i="7" s="1"/>
  <c r="K175" i="7"/>
  <c r="L175" i="7"/>
  <c r="M175" i="7"/>
  <c r="N175" i="7"/>
  <c r="H176" i="7"/>
  <c r="I181" i="7"/>
  <c r="H181" i="7" s="1"/>
  <c r="D180" i="7" s="1"/>
  <c r="J181" i="7"/>
  <c r="K181" i="7"/>
  <c r="L181" i="7"/>
  <c r="M181" i="7"/>
  <c r="N181" i="7"/>
  <c r="H182" i="7"/>
  <c r="I187" i="7"/>
  <c r="H187" i="7" s="1"/>
  <c r="D186" i="7" s="1"/>
  <c r="J187" i="7"/>
  <c r="K187" i="7"/>
  <c r="L187" i="7"/>
  <c r="M187" i="7"/>
  <c r="N187" i="7"/>
  <c r="H188" i="7"/>
  <c r="I193" i="7"/>
  <c r="J193" i="7"/>
  <c r="K193" i="7"/>
  <c r="L193" i="7"/>
  <c r="M193" i="7"/>
  <c r="N193" i="7"/>
  <c r="H193" i="7"/>
  <c r="D192" i="7" s="1"/>
  <c r="H194" i="7"/>
  <c r="H195" i="7"/>
</calcChain>
</file>

<file path=xl/sharedStrings.xml><?xml version="1.0" encoding="utf-8"?>
<sst xmlns="http://schemas.openxmlformats.org/spreadsheetml/2006/main" count="243" uniqueCount="96">
  <si>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</si>
  <si>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</si>
  <si>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</si>
  <si>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</si>
  <si>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</si>
  <si>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</si>
  <si>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</si>
  <si>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</si>
  <si>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 xml:space="preserve">Сроки         строительства 
(проектно-    
сметных работ, экспертизы    
проектно-     
сметной доку-ментации) 
</t>
  </si>
  <si>
    <t>ВСЕГО по объекту 1, в том числе:</t>
  </si>
  <si>
    <t>местный бюджет</t>
  </si>
  <si>
    <t>внебюджетные источники</t>
  </si>
  <si>
    <t>2015 год</t>
  </si>
  <si>
    <t>2016 год</t>
  </si>
  <si>
    <t>2017 год</t>
  </si>
  <si>
    <t>2018 год</t>
  </si>
  <si>
    <t>2019 год</t>
  </si>
  <si>
    <t>2020 год</t>
  </si>
  <si>
    <t>ВСЕГО по объекту 3, в том числе:</t>
  </si>
  <si>
    <t>ВСЕГО по объекту 2, в том числе:</t>
  </si>
  <si>
    <t>ВСЕГО по объекту 4, в том числе:</t>
  </si>
  <si>
    <t>ВСЕГО по объекту 5, в том числе:</t>
  </si>
  <si>
    <t>ВСЕГО по объекту 6, в том числе:</t>
  </si>
  <si>
    <t xml:space="preserve">Объект 3  Расширение системы газопроводов для газоснабжения жилых домов в городе Артемовском   </t>
  </si>
  <si>
    <t>г.Артемовский</t>
  </si>
  <si>
    <t>ВСЕГО по объекту 7, в том числе:</t>
  </si>
  <si>
    <t>ВСЕГО по объекту 8, в том числе:</t>
  </si>
  <si>
    <t>ВСЕГО по объекту 9, в том числе:</t>
  </si>
  <si>
    <t>ВСЕГО по объекту 10, в том числе:</t>
  </si>
  <si>
    <t>ВСЕГО по объекту 11, в том числе:</t>
  </si>
  <si>
    <t>Объект 11 Разводящие сети газоснабжения по улицам Новой, Чапаева, Ворошилова с.Б.Трифоново</t>
  </si>
  <si>
    <t>с.Б.Трифоново</t>
  </si>
  <si>
    <t>ВСЕГО по объекту 12, в том числе:</t>
  </si>
  <si>
    <t>ВСЕГО по объекту 13, в том числе:</t>
  </si>
  <si>
    <t>ВСЕГО по объекту 14, в том числе:</t>
  </si>
  <si>
    <t>п. Буланаш</t>
  </si>
  <si>
    <t>ВСЕГО по объекту 15, в том числе:</t>
  </si>
  <si>
    <t>ВСЕГО по объекту 16, в том числе:</t>
  </si>
  <si>
    <t>ВСЕГО по объекту 17, в том числе:</t>
  </si>
  <si>
    <t>ВСЕГО по объекту 18, в том числе:</t>
  </si>
  <si>
    <t>ВСЕГО по объекту 19, в том числе:</t>
  </si>
  <si>
    <t>Артемовский городской округ</t>
  </si>
  <si>
    <t>ВСЕГО по программе, в том числе:</t>
  </si>
  <si>
    <t>Объект 20  Газоснабжение с.Покровское Артемовский район Свердловская область. Этап № 1</t>
  </si>
  <si>
    <t>с.Покровское</t>
  </si>
  <si>
    <t>ВСЕГО по объекту 20, в том числе:</t>
  </si>
  <si>
    <t>Объект 21  Газоснабжение с.Покровское Артемовский район Свердловская область. Этап № 2</t>
  </si>
  <si>
    <t>ВСЕГО по объекту 22, в том числе:</t>
  </si>
  <si>
    <t>ВСЕГО по объекту 21, в том числе:</t>
  </si>
  <si>
    <t>Объект 22  Газоснабжение с.Покровское Артемовский район Свердловская область. Этап № 3</t>
  </si>
  <si>
    <t>Объект 23  Газоснабжение с.Покровское Артемовский район Свердловская область. Этап № 4</t>
  </si>
  <si>
    <t>ВСЕГО по объекту 23, в том числе:</t>
  </si>
  <si>
    <t>ВСЕГО по объекту 24, в том числе:</t>
  </si>
  <si>
    <t>Объект 24  Газоснабжение с.Покровское Артемовский район Свердловская область. Этап № 5</t>
  </si>
  <si>
    <t>Объект 25  Газоснабжение с.Покровское Артемовский район Свердловская область. Этап № 6</t>
  </si>
  <si>
    <t>ВСЕГО по объекту 25, в том числе:</t>
  </si>
  <si>
    <t>ВСЕГО по объекту 26, в том числе:</t>
  </si>
  <si>
    <t>ВСЕГО по объекту 27, в том числе:</t>
  </si>
  <si>
    <t>Объект 12 Строительство газопровода высокого давления в районе Бурлаки в с.Покровское</t>
  </si>
  <si>
    <t>Объект 1     Газоснабжение жилых домов ПК «Ручейный» г.Артемовский Свердловской области</t>
  </si>
  <si>
    <t>Объект 2     Газоснабжение жилых домов ПК «Пролетарский» г.Артемовский Свердловской области</t>
  </si>
  <si>
    <t>Объект 4 Газоснабжение жилых домов ПК «Западный» г.Артемовский Свердловской области</t>
  </si>
  <si>
    <t>Объект 6 Газоснабжение жилых домов ПК «Заречный» г.Артемовский Свердловской области</t>
  </si>
  <si>
    <t>Объект 7 Газоснабжение жилых домов ПК «Шмидта» г.Артемовский Свердловской области</t>
  </si>
  <si>
    <t>Объект 8 Газоснабжение жилых домов ПК «Парковый» г.Артемовский Свердловской области</t>
  </si>
  <si>
    <t>Объект 9 Газоснабжение жилых домов ПК «Вымпел» г.Артемовский Свердловской области</t>
  </si>
  <si>
    <t xml:space="preserve">Объект 16           Газоснабжение жилых домов ПК «Полярный» г.Артемовский        </t>
  </si>
  <si>
    <t xml:space="preserve">Объект 17      Газоснабжение жилых домов ПК «Калина», г.Артемовский     </t>
  </si>
  <si>
    <t xml:space="preserve">Объект 18  Газоснабжение жилых домов ПК «Горняк» г.Артемовский    </t>
  </si>
  <si>
    <t>Объект 26  Газоснабжение жилых домов ПК «Строитель-2» г.Артемовский</t>
  </si>
  <si>
    <t>Объект 27  Газоснабжение жилых домов ПК «Станционный» г.Артемовский</t>
  </si>
  <si>
    <t xml:space="preserve">в текущих  
ценах      
(на момент 
составле- ния проектно-  
сметной    
докумен-тации) </t>
  </si>
  <si>
    <t xml:space="preserve">                                                     </t>
  </si>
  <si>
    <t xml:space="preserve">Подпрограмма 13  «Газификация  Артемовского городского округа» </t>
  </si>
  <si>
    <t>ВСЕГО по подпрограмме 13, в том числе:</t>
  </si>
  <si>
    <t xml:space="preserve"> район Бурлаки   с.Покровское</t>
  </si>
  <si>
    <t>Объект 28   Газоснабжение жилого дома № 26 по ул. 9 Января в г.Артемовский</t>
  </si>
  <si>
    <t>ВСЕГО по объекту 28, в том числе:</t>
  </si>
  <si>
    <t>ВСЕГО по объекту 29, в том числе:</t>
  </si>
  <si>
    <t>ВСЕГО по объекту 30, в том числе:</t>
  </si>
  <si>
    <t>Объект 30 Оформление землеотводных документов, технических условий, технической информации БТИ, выполнение пуско-наладочных работ и прочих проектно-изыскательских и строительно-монтажных работ</t>
  </si>
  <si>
    <t>Объект 29   Газоснабжение жилых домов ПК «Достоевский», г.Артемовский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</si>
  <si>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</si>
  <si>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>Объект 13 Межпоселковый газопровод высокого давления I категории для г.Артемовский и перспективного газоснабжения населенных пунктов: Мостовское, Шогринское, Лебедкино, Антоново, Бичур в Артемовском районе</t>
  </si>
  <si>
    <t xml:space="preserve">в ценах   
соответ-ствую-  щих лет реализа-ции проекта 
</t>
  </si>
  <si>
    <t xml:space="preserve">№    
стро ки   
</t>
  </si>
  <si>
    <t>Объект 10 Газификация двухэтажных жилых домов в г.Артёмовский</t>
  </si>
  <si>
    <t xml:space="preserve">Объект 15    Газопровод низкого давления по ул.Коммуны г.Артемовский Свердловской области               </t>
  </si>
  <si>
    <t xml:space="preserve">г.Артемовский </t>
  </si>
  <si>
    <t xml:space="preserve">Объект 14 Газопровод низкого давления для газоснабжения жилого дома № 2в по улице Радищева в п. Буланаш                   </t>
  </si>
  <si>
    <t xml:space="preserve">Сметная стоимость          объекта      
 тыс. рублей:
</t>
  </si>
  <si>
    <t>Объект 19  Газоснабжение жилых домов ПК «Дальневосточ-ный» г.Артемовский</t>
  </si>
  <si>
    <t xml:space="preserve">Приложение № 3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«Развитие Артемовского городского округа на период до 2020 года»    </t>
  </si>
  <si>
    <t>Объект 5 Распределитель  ный газопровод для газоснабжения частных жилых домов по улицам Металлистов, Кирова, Первомайская в г.Артемовский Свердловской области</t>
  </si>
  <si>
    <t xml:space="preserve">Строки 1-5, 215-400 Перечня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капитального строительства для бюджетных инвестиций                                                                                                                                                                                                 к муниципальной программе «Развитие Артемовского городского округа на период до 2020 года»                                 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</si>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</sst>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right" vertical="top" wrapText="1"/>
    </xf>
    <xf numFmtId="0" fontId="1" fillId="2" borderId="0" xfId="0" applyFont="1" applyFill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" fontId="2" fillId="0" borderId="4" xfId="0" applyNumberFormat="1" applyFont="1" applyFill="1" applyBorder="1"/>
    <xf numFmtId="0" fontId="2" fillId="0" borderId="4" xfId="0" applyFont="1" applyFill="1" applyBorder="1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2"/>
  <sheetViews>
    <sheetView tabSelected="1" view="pageLayout" topLeftCell="A172" zoomScaleNormal="90" zoomScaleSheetLayoutView="75" workbookViewId="0">
      <selection activeCell="E191" sqref="E191"/>
    </sheetView>
  </sheetViews>
  <sheetFormatPr defaultRowHeight="15.75" x14ac:dyDescent="0.25"/>
  <cols>
    <col min="1" max="1" width="7.5703125" style="1" customWidth="1"/>
    <col min="2" max="2" width="24.85546875" style="1" customWidth="1"/>
    <col min="3" max="3" width="19.5703125" style="2" customWidth="1"/>
    <col min="4" max="4" width="15" style="1" customWidth="1"/>
    <col min="5" max="5" width="13.42578125" style="1" customWidth="1"/>
    <col min="6" max="6" width="10" style="1" customWidth="1"/>
    <col min="7" max="7" width="10.28515625" style="1" customWidth="1"/>
    <col min="8" max="8" width="15.140625" style="1" customWidth="1"/>
    <col min="9" max="9" width="13.85546875" style="1" customWidth="1"/>
    <col min="10" max="10" width="13.7109375" style="1" customWidth="1"/>
    <col min="11" max="11" width="14.5703125" style="8" customWidth="1"/>
    <col min="12" max="12" width="13.5703125" style="1" customWidth="1"/>
    <col min="13" max="13" width="12.28515625" style="1" customWidth="1"/>
    <col min="14" max="14" width="12.140625" style="1" customWidth="1"/>
    <col min="15" max="15" width="9.140625" style="1"/>
    <col min="16" max="16" width="10.7109375" style="1" bestFit="1" customWidth="1"/>
    <col min="17" max="16384" width="9.140625" style="1"/>
  </cols>
  <sheetData>
    <row r="1" spans="1:16" ht="103.5" customHeight="1" x14ac:dyDescent="0.25">
      <c r="G1" s="1" t="s">
        <v>72</v>
      </c>
      <c r="H1" s="7"/>
      <c r="I1" s="7"/>
      <c r="J1" s="7"/>
      <c r="K1" s="45" t="s">
        <v>82</v>
      </c>
      <c r="L1" s="45"/>
      <c r="M1" s="45"/>
      <c r="N1" s="45"/>
    </row>
    <row r="2" spans="1:16" ht="103.5" customHeight="1" x14ac:dyDescent="0.3">
      <c r="C2" s="2" t="s">
        <v>95</v>
      </c>
      <c r="H2" s="7"/>
      <c r="I2" s="7"/>
      <c r="J2" s="7"/>
      <c r="K2" s="50" t="s">
        <v>92</v>
      </c>
      <c r="L2" s="50"/>
      <c r="M2" s="50"/>
      <c r="N2" s="50"/>
    </row>
    <row r="3" spans="1:16" ht="84.75" customHeight="1" x14ac:dyDescent="0.25">
      <c r="B3" s="48" t="s">
        <v>94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"/>
    </row>
    <row r="4" spans="1:16" s="6" customFormat="1" ht="39.75" customHeight="1" x14ac:dyDescent="0.25">
      <c r="A4" s="46" t="s">
        <v>85</v>
      </c>
      <c r="B4" s="46" t="s">
        <v>6</v>
      </c>
      <c r="C4" s="46" t="s">
        <v>7</v>
      </c>
      <c r="D4" s="49" t="s">
        <v>90</v>
      </c>
      <c r="E4" s="49"/>
      <c r="F4" s="49" t="s">
        <v>8</v>
      </c>
      <c r="G4" s="49"/>
      <c r="H4" s="49" t="s">
        <v>0</v>
      </c>
      <c r="I4" s="49"/>
      <c r="J4" s="49"/>
      <c r="K4" s="49"/>
      <c r="L4" s="49"/>
      <c r="M4" s="49"/>
      <c r="N4" s="49"/>
      <c r="O4" s="5"/>
    </row>
    <row r="5" spans="1:16" ht="196.5" customHeight="1" x14ac:dyDescent="0.3">
      <c r="A5" s="47"/>
      <c r="B5" s="47"/>
      <c r="C5" s="47"/>
      <c r="D5" s="10" t="s">
        <v>71</v>
      </c>
      <c r="E5" s="10" t="s">
        <v>84</v>
      </c>
      <c r="F5" s="10" t="s">
        <v>1</v>
      </c>
      <c r="G5" s="10" t="s">
        <v>2</v>
      </c>
      <c r="H5" s="11" t="s">
        <v>3</v>
      </c>
      <c r="I5" s="11" t="s">
        <v>12</v>
      </c>
      <c r="J5" s="11" t="s">
        <v>13</v>
      </c>
      <c r="K5" s="12" t="s">
        <v>14</v>
      </c>
      <c r="L5" s="11" t="s">
        <v>15</v>
      </c>
      <c r="M5" s="11" t="s">
        <v>16</v>
      </c>
      <c r="N5" s="11" t="s">
        <v>17</v>
      </c>
      <c r="O5" s="2"/>
    </row>
    <row r="6" spans="1:16" ht="21.75" customHeight="1" x14ac:dyDescent="0.3">
      <c r="A6" s="13">
        <v>1</v>
      </c>
      <c r="B6" s="13">
        <v>2</v>
      </c>
      <c r="C6" s="14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5">
        <v>11</v>
      </c>
      <c r="L6" s="13">
        <v>12</v>
      </c>
      <c r="M6" s="13">
        <v>13</v>
      </c>
      <c r="N6" s="13">
        <v>14</v>
      </c>
      <c r="O6" s="2"/>
    </row>
    <row r="7" spans="1:16" ht="60.75" customHeight="1" x14ac:dyDescent="0.3">
      <c r="A7" s="10">
        <v>1</v>
      </c>
      <c r="B7" s="16" t="s">
        <v>42</v>
      </c>
      <c r="C7" s="10"/>
      <c r="D7" s="16"/>
      <c r="E7" s="16"/>
      <c r="F7" s="16"/>
      <c r="G7" s="16"/>
      <c r="H7" s="17">
        <f t="shared" ref="H7:N7" si="0">H8+H9+H10</f>
        <v>204967.69999999998</v>
      </c>
      <c r="I7" s="17">
        <f t="shared" si="0"/>
        <v>14319.4</v>
      </c>
      <c r="J7" s="17">
        <f t="shared" si="0"/>
        <v>34261</v>
      </c>
      <c r="K7" s="18">
        <f t="shared" si="0"/>
        <v>125887.70000000001</v>
      </c>
      <c r="L7" s="17">
        <f t="shared" si="0"/>
        <v>30499.600000000002</v>
      </c>
      <c r="M7" s="17">
        <f t="shared" si="0"/>
        <v>0</v>
      </c>
      <c r="N7" s="17">
        <f t="shared" si="0"/>
        <v>0</v>
      </c>
      <c r="O7" s="2"/>
      <c r="P7" s="3"/>
    </row>
    <row r="8" spans="1:16" ht="40.5" customHeight="1" x14ac:dyDescent="0.3">
      <c r="A8" s="10">
        <f>A7+1</f>
        <v>2</v>
      </c>
      <c r="B8" s="16" t="s">
        <v>5</v>
      </c>
      <c r="C8" s="10"/>
      <c r="D8" s="16"/>
      <c r="E8" s="16"/>
      <c r="F8" s="16"/>
      <c r="G8" s="16"/>
      <c r="H8" s="17">
        <v>0</v>
      </c>
      <c r="I8" s="17">
        <v>0</v>
      </c>
      <c r="J8" s="17">
        <v>0</v>
      </c>
      <c r="K8" s="18">
        <v>0</v>
      </c>
      <c r="L8" s="17">
        <v>0</v>
      </c>
      <c r="M8" s="17">
        <v>0</v>
      </c>
      <c r="N8" s="17">
        <v>0</v>
      </c>
      <c r="O8" s="2"/>
      <c r="P8" s="3"/>
    </row>
    <row r="9" spans="1:16" ht="37.5" customHeight="1" x14ac:dyDescent="0.3">
      <c r="A9" s="10">
        <f>A8+1</f>
        <v>3</v>
      </c>
      <c r="B9" s="16" t="s">
        <v>4</v>
      </c>
      <c r="C9" s="10"/>
      <c r="D9" s="16"/>
      <c r="E9" s="16"/>
      <c r="F9" s="16"/>
      <c r="G9" s="16"/>
      <c r="H9" s="17">
        <v>153534.9</v>
      </c>
      <c r="I9" s="17">
        <v>0</v>
      </c>
      <c r="J9" s="17">
        <v>24473.9</v>
      </c>
      <c r="K9" s="18">
        <v>106285.6</v>
      </c>
      <c r="L9" s="17">
        <v>22775.4</v>
      </c>
      <c r="M9" s="17">
        <v>0</v>
      </c>
      <c r="N9" s="17">
        <v>0</v>
      </c>
      <c r="O9" s="2"/>
      <c r="P9" s="3"/>
    </row>
    <row r="10" spans="1:16" ht="27.75" customHeight="1" x14ac:dyDescent="0.3">
      <c r="A10" s="9">
        <f>A9+1</f>
        <v>4</v>
      </c>
      <c r="B10" s="16" t="s">
        <v>10</v>
      </c>
      <c r="C10" s="10"/>
      <c r="D10" s="16"/>
      <c r="E10" s="16"/>
      <c r="F10" s="16"/>
      <c r="G10" s="16"/>
      <c r="H10" s="17">
        <f>SUM(I10:N10)</f>
        <v>51432.799999999996</v>
      </c>
      <c r="I10" s="17">
        <v>14319.4</v>
      </c>
      <c r="J10" s="17">
        <v>9787.1</v>
      </c>
      <c r="K10" s="18">
        <v>19602.099999999999</v>
      </c>
      <c r="L10" s="18">
        <v>7724.2</v>
      </c>
      <c r="M10" s="17">
        <v>0</v>
      </c>
      <c r="N10" s="17">
        <v>0</v>
      </c>
      <c r="O10" s="2"/>
      <c r="P10" s="3"/>
    </row>
    <row r="11" spans="1:16" ht="41.25" customHeight="1" x14ac:dyDescent="0.3">
      <c r="A11" s="9">
        <f>A10+1</f>
        <v>5</v>
      </c>
      <c r="B11" s="16" t="s">
        <v>11</v>
      </c>
      <c r="C11" s="19"/>
      <c r="D11" s="19"/>
      <c r="E11" s="19"/>
      <c r="F11" s="19"/>
      <c r="G11" s="19"/>
      <c r="H11" s="20">
        <v>0</v>
      </c>
      <c r="I11" s="20">
        <v>0</v>
      </c>
      <c r="J11" s="20">
        <v>0</v>
      </c>
      <c r="K11" s="21">
        <v>0</v>
      </c>
      <c r="L11" s="20">
        <v>0</v>
      </c>
      <c r="M11" s="20">
        <v>0</v>
      </c>
      <c r="N11" s="20">
        <v>0</v>
      </c>
    </row>
    <row r="12" spans="1:16" ht="24.75" customHeight="1" x14ac:dyDescent="0.3">
      <c r="A12" s="10">
        <v>215</v>
      </c>
      <c r="B12" s="42" t="s">
        <v>73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</row>
    <row r="13" spans="1:16" ht="60.75" x14ac:dyDescent="0.3">
      <c r="A13" s="10">
        <f t="shared" ref="A13:A32" si="1">A12+1</f>
        <v>216</v>
      </c>
      <c r="B13" s="22" t="s">
        <v>74</v>
      </c>
      <c r="C13" s="15"/>
      <c r="D13" s="15"/>
      <c r="E13" s="15"/>
      <c r="F13" s="15"/>
      <c r="G13" s="15"/>
      <c r="H13" s="33">
        <f t="shared" ref="H13:N13" si="2">H14+H15+H16+H17</f>
        <v>172759.19999999998</v>
      </c>
      <c r="I13" s="33">
        <f t="shared" si="2"/>
        <v>321.7</v>
      </c>
      <c r="J13" s="33">
        <f t="shared" si="2"/>
        <v>28652.300000000003</v>
      </c>
      <c r="K13" s="33">
        <f t="shared" si="2"/>
        <v>113285.59999999999</v>
      </c>
      <c r="L13" s="33">
        <f t="shared" si="2"/>
        <v>30499.600000000002</v>
      </c>
      <c r="M13" s="33">
        <f t="shared" si="2"/>
        <v>0</v>
      </c>
      <c r="N13" s="24">
        <f t="shared" si="2"/>
        <v>0</v>
      </c>
    </row>
    <row r="14" spans="1:16" ht="37.5" customHeight="1" x14ac:dyDescent="0.3">
      <c r="A14" s="10">
        <f t="shared" si="1"/>
        <v>217</v>
      </c>
      <c r="B14" s="22" t="s">
        <v>5</v>
      </c>
      <c r="C14" s="15"/>
      <c r="D14" s="15"/>
      <c r="E14" s="15"/>
      <c r="F14" s="15"/>
      <c r="G14" s="15"/>
      <c r="H14" s="33">
        <f t="shared" ref="H14:N14" si="3">H20+H26+H32+H38+H44+H50+H56+H62+H68+H74+H80+H86+H92+H98+H104+H110+H116+H122+H128</f>
        <v>0</v>
      </c>
      <c r="I14" s="33">
        <f t="shared" si="3"/>
        <v>0</v>
      </c>
      <c r="J14" s="33">
        <f t="shared" si="3"/>
        <v>0</v>
      </c>
      <c r="K14" s="33">
        <f t="shared" si="3"/>
        <v>0</v>
      </c>
      <c r="L14" s="33">
        <f t="shared" si="3"/>
        <v>0</v>
      </c>
      <c r="M14" s="33">
        <f t="shared" si="3"/>
        <v>0</v>
      </c>
      <c r="N14" s="24">
        <f t="shared" si="3"/>
        <v>0</v>
      </c>
    </row>
    <row r="15" spans="1:16" ht="38.25" customHeight="1" x14ac:dyDescent="0.3">
      <c r="A15" s="10">
        <f t="shared" si="1"/>
        <v>218</v>
      </c>
      <c r="B15" s="22" t="s">
        <v>4</v>
      </c>
      <c r="C15" s="15"/>
      <c r="D15" s="15"/>
      <c r="E15" s="15"/>
      <c r="F15" s="15"/>
      <c r="G15" s="15"/>
      <c r="H15" s="33">
        <f>H21+H27+H33+H39+H45+H51+H57+H63+H69+H75+H81+H87+H93+H99+H105+H111+H117+H123+H129+H135+H141+H147+H153+H159+H165+H171+H177+H183+H189</f>
        <v>153534.9</v>
      </c>
      <c r="I15" s="33">
        <f>I21+I27+I33+I39+I45+I51+I57+I63+I69+I75+I81+I87+I93+I99+I105+I111+I117+I123+I129+I135+I141+I147+I153+I159+I165+I171+I177+I183+I189</f>
        <v>0</v>
      </c>
      <c r="J15" s="33">
        <f>J21+J27+J33+J39+J45+J51+J57+J63+J69+J75+J81+J87+J93+J99+J105+J111+J117+J123+J129+J135+J141+J147+J153+J159+J165+J171+J177+J183+J189</f>
        <v>24473.9</v>
      </c>
      <c r="K15" s="33">
        <f>K21+K27+K33+K39+K45+K51+K57+K63+K69+K75+K81+K87+K93+K99+K105+K111+K117+K123+K129+K135+K141+K147+K153+K159+K165+K171+K177+K183+K189</f>
        <v>106285.59999999999</v>
      </c>
      <c r="L15" s="33">
        <f>L21+L27+L33+L39+L45+L51+L57+L63+L69+L75+L81+L87+L93+L99+L105+L111+L117+L123+L129+L135+L141+L147+L153+L159+L165+L171+L177+L183+L189</f>
        <v>22775.4</v>
      </c>
      <c r="M15" s="33">
        <f>M21+M27+M33+M39+M45+M51+M57+M63+M69+M75+M81+M87+M93+M99+M105+M111+M117+M123+M129</f>
        <v>0</v>
      </c>
      <c r="N15" s="24">
        <f>N21+N27+N33+N39+N45+N51+N57+N63+N69+N75+N81+N87+N93+N99+N105+N111+N117+N123+N129</f>
        <v>0</v>
      </c>
    </row>
    <row r="16" spans="1:16" ht="24.75" customHeight="1" x14ac:dyDescent="0.3">
      <c r="A16" s="10">
        <f t="shared" si="1"/>
        <v>219</v>
      </c>
      <c r="B16" s="22" t="s">
        <v>10</v>
      </c>
      <c r="C16" s="15"/>
      <c r="D16" s="15"/>
      <c r="E16" s="15"/>
      <c r="F16" s="15"/>
      <c r="G16" s="15"/>
      <c r="H16" s="33">
        <f>H22+H28+H34+H40+H46+H58+H52+H64+H70+H76+H82+H88+H94+H100+H106+H112+H118+H124+H130+H136+H142+H148+H154+H160+H166+H172+H178+H184+H190+H196</f>
        <v>19224.299999999992</v>
      </c>
      <c r="I16" s="33">
        <f>I22+I28+I34+I40+I46+I58+I52+I64+I70+I76+I82+I88+I94+I100+I106+I112+I118+I124+I130+I136+I142+I148+I154+I160+I166+I172+I178+I184+I190</f>
        <v>321.7</v>
      </c>
      <c r="J16" s="33">
        <f>J22+J28+J34+J40+J46+J58+J52+J64+J70+J76+J82+J88+J94+J100+J106+J112+J118+J124+J130+J136+J142+J148+J154+J160+J166+J172+J178+J184+J190+J196</f>
        <v>4178.3999999999996</v>
      </c>
      <c r="K16" s="33">
        <f>K22+K28+K34+K40+K46+K58+K52+K64+K70+K76+K82+K88+K94+K100+K106+K112+K118+K124+K130+K136+K142+K148+K154+K160+K166+K172+K178+K184+K190+K196</f>
        <v>7000</v>
      </c>
      <c r="L16" s="33">
        <f>L22+L28+L34+L40+L46+L58+L52+L64+L70+L76+L82+L88+L94+L100+L106+L112+L118+L124+L130+L136+L142+L148+L154+L160+L166+L172+L178+L184+L190</f>
        <v>7724.2000000000007</v>
      </c>
      <c r="M16" s="33">
        <f>M22+M28+M34+M40+M46+M58+M52+M64+M70+M76+M82+M88+M94+M100+M106+M112+M118+M124+M130+M136+M142+M148+M154+M160+M166+M172+M178+M184+M190</f>
        <v>0</v>
      </c>
      <c r="N16" s="23">
        <f>N22+N28+N34+N40+N46+N58+N52+N64+N70+N76+N82+N88+N94+N100+N106+N112+N118+N124+N130+N136+N142+N148+N154+N160+N166+N172+N178+N184+N190</f>
        <v>0</v>
      </c>
    </row>
    <row r="17" spans="1:14" ht="40.5" x14ac:dyDescent="0.3">
      <c r="A17" s="10">
        <f t="shared" si="1"/>
        <v>220</v>
      </c>
      <c r="B17" s="22" t="s">
        <v>11</v>
      </c>
      <c r="C17" s="15"/>
      <c r="D17" s="23"/>
      <c r="E17" s="15"/>
      <c r="F17" s="15"/>
      <c r="G17" s="15"/>
      <c r="H17" s="33">
        <f t="shared" ref="H17:N17" si="4">H23+H29+H35+H41+H47+H53+H59+H65+H71+H77+H83+H89+H95+H101+H107+H113+H119+H125+H131</f>
        <v>0</v>
      </c>
      <c r="I17" s="33">
        <f t="shared" si="4"/>
        <v>0</v>
      </c>
      <c r="J17" s="33">
        <f t="shared" si="4"/>
        <v>0</v>
      </c>
      <c r="K17" s="33">
        <f t="shared" si="4"/>
        <v>0</v>
      </c>
      <c r="L17" s="33">
        <f t="shared" si="4"/>
        <v>0</v>
      </c>
      <c r="M17" s="33">
        <f t="shared" si="4"/>
        <v>0</v>
      </c>
      <c r="N17" s="24">
        <f t="shared" si="4"/>
        <v>0</v>
      </c>
    </row>
    <row r="18" spans="1:14" ht="141.75" x14ac:dyDescent="0.3">
      <c r="A18" s="10">
        <f t="shared" si="1"/>
        <v>221</v>
      </c>
      <c r="B18" s="22" t="s">
        <v>59</v>
      </c>
      <c r="C18" s="26" t="s">
        <v>24</v>
      </c>
      <c r="D18" s="27">
        <f>H19</f>
        <v>5350.9000000000005</v>
      </c>
      <c r="E18" s="29"/>
      <c r="F18" s="32">
        <v>2016</v>
      </c>
      <c r="G18" s="32">
        <v>2016</v>
      </c>
      <c r="H18" s="33"/>
      <c r="I18" s="33"/>
      <c r="J18" s="33"/>
      <c r="K18" s="33"/>
      <c r="L18" s="33"/>
      <c r="M18" s="33"/>
      <c r="N18" s="29"/>
    </row>
    <row r="19" spans="1:14" ht="53.25" customHeight="1" x14ac:dyDescent="0.3">
      <c r="A19" s="10">
        <f t="shared" si="1"/>
        <v>222</v>
      </c>
      <c r="B19" s="22" t="s">
        <v>9</v>
      </c>
      <c r="C19" s="22"/>
      <c r="D19" s="28"/>
      <c r="E19" s="29"/>
      <c r="F19" s="29"/>
      <c r="G19" s="29"/>
      <c r="H19" s="28">
        <f>I19+J19+K19+L19+M19+N19</f>
        <v>5350.9000000000005</v>
      </c>
      <c r="I19" s="28">
        <f t="shared" ref="I19:N19" si="5">I20+I21+I22+I23</f>
        <v>0</v>
      </c>
      <c r="J19" s="28">
        <f t="shared" si="5"/>
        <v>5350.9000000000005</v>
      </c>
      <c r="K19" s="28">
        <f t="shared" si="5"/>
        <v>0</v>
      </c>
      <c r="L19" s="28">
        <f t="shared" si="5"/>
        <v>0</v>
      </c>
      <c r="M19" s="28">
        <f t="shared" si="5"/>
        <v>0</v>
      </c>
      <c r="N19" s="21">
        <f t="shared" si="5"/>
        <v>0</v>
      </c>
    </row>
    <row r="20" spans="1:14" ht="39.75" customHeight="1" x14ac:dyDescent="0.3">
      <c r="A20" s="9">
        <f t="shared" si="1"/>
        <v>223</v>
      </c>
      <c r="B20" s="22" t="s">
        <v>5</v>
      </c>
      <c r="C20" s="22"/>
      <c r="D20" s="28"/>
      <c r="E20" s="29"/>
      <c r="F20" s="29"/>
      <c r="G20" s="29"/>
      <c r="H20" s="28">
        <f>I20+J20+K20+L20+M20+N20</f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1">
        <v>0</v>
      </c>
    </row>
    <row r="21" spans="1:14" ht="35.25" customHeight="1" x14ac:dyDescent="0.3">
      <c r="A21" s="10">
        <f t="shared" si="1"/>
        <v>224</v>
      </c>
      <c r="B21" s="22" t="s">
        <v>4</v>
      </c>
      <c r="C21" s="22"/>
      <c r="D21" s="28"/>
      <c r="E21" s="29"/>
      <c r="F21" s="29"/>
      <c r="G21" s="29"/>
      <c r="H21" s="28">
        <f>I21+J21+K21+L21+M21+N21</f>
        <v>5025.6000000000004</v>
      </c>
      <c r="I21" s="28">
        <v>0</v>
      </c>
      <c r="J21" s="28">
        <v>5025.6000000000004</v>
      </c>
      <c r="K21" s="28">
        <v>0</v>
      </c>
      <c r="L21" s="28">
        <v>0</v>
      </c>
      <c r="M21" s="28">
        <v>0</v>
      </c>
      <c r="N21" s="21">
        <v>0</v>
      </c>
    </row>
    <row r="22" spans="1:14" ht="24" customHeight="1" x14ac:dyDescent="0.3">
      <c r="A22" s="10">
        <f t="shared" si="1"/>
        <v>225</v>
      </c>
      <c r="B22" s="22" t="s">
        <v>10</v>
      </c>
      <c r="C22" s="22"/>
      <c r="D22" s="28"/>
      <c r="E22" s="29"/>
      <c r="F22" s="29"/>
      <c r="G22" s="29"/>
      <c r="H22" s="28">
        <f>I22+J22+K22+L22+M22+N22</f>
        <v>325.3</v>
      </c>
      <c r="I22" s="28">
        <v>0</v>
      </c>
      <c r="J22" s="28">
        <v>325.3</v>
      </c>
      <c r="K22" s="28">
        <v>0</v>
      </c>
      <c r="L22" s="28">
        <v>0</v>
      </c>
      <c r="M22" s="28">
        <v>0</v>
      </c>
      <c r="N22" s="21">
        <v>0</v>
      </c>
    </row>
    <row r="23" spans="1:14" ht="40.5" x14ac:dyDescent="0.3">
      <c r="A23" s="10">
        <f t="shared" si="1"/>
        <v>226</v>
      </c>
      <c r="B23" s="22" t="s">
        <v>11</v>
      </c>
      <c r="C23" s="22"/>
      <c r="D23" s="28"/>
      <c r="E23" s="29"/>
      <c r="F23" s="29"/>
      <c r="G23" s="29"/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1">
        <v>0</v>
      </c>
    </row>
    <row r="24" spans="1:14" ht="141.75" x14ac:dyDescent="0.3">
      <c r="A24" s="10">
        <f t="shared" si="1"/>
        <v>227</v>
      </c>
      <c r="B24" s="22" t="s">
        <v>60</v>
      </c>
      <c r="C24" s="26" t="s">
        <v>24</v>
      </c>
      <c r="D24" s="27">
        <f>H25</f>
        <v>3378</v>
      </c>
      <c r="E24" s="29"/>
      <c r="F24" s="32">
        <v>2016</v>
      </c>
      <c r="G24" s="32">
        <v>2016</v>
      </c>
      <c r="H24" s="28"/>
      <c r="I24" s="28"/>
      <c r="J24" s="28"/>
      <c r="K24" s="28"/>
      <c r="L24" s="28"/>
      <c r="M24" s="28"/>
      <c r="N24" s="29"/>
    </row>
    <row r="25" spans="1:14" ht="56.25" customHeight="1" x14ac:dyDescent="0.3">
      <c r="A25" s="10">
        <f t="shared" si="1"/>
        <v>228</v>
      </c>
      <c r="B25" s="22" t="s">
        <v>19</v>
      </c>
      <c r="C25" s="22"/>
      <c r="D25" s="28"/>
      <c r="E25" s="29"/>
      <c r="F25" s="29"/>
      <c r="G25" s="29"/>
      <c r="H25" s="28">
        <f>I25+J25+K25+L25+M25+N25</f>
        <v>3378</v>
      </c>
      <c r="I25" s="28">
        <f t="shared" ref="I25:N25" si="6">I26+I27+I28+I29</f>
        <v>0</v>
      </c>
      <c r="J25" s="28">
        <f t="shared" si="6"/>
        <v>3378</v>
      </c>
      <c r="K25" s="28">
        <f t="shared" si="6"/>
        <v>0</v>
      </c>
      <c r="L25" s="28">
        <f t="shared" si="6"/>
        <v>0</v>
      </c>
      <c r="M25" s="28">
        <f t="shared" si="6"/>
        <v>0</v>
      </c>
      <c r="N25" s="21">
        <f t="shared" si="6"/>
        <v>0</v>
      </c>
    </row>
    <row r="26" spans="1:14" ht="37.5" customHeight="1" x14ac:dyDescent="0.3">
      <c r="A26" s="10">
        <f t="shared" si="1"/>
        <v>229</v>
      </c>
      <c r="B26" s="22" t="s">
        <v>5</v>
      </c>
      <c r="C26" s="22"/>
      <c r="D26" s="28"/>
      <c r="E26" s="29"/>
      <c r="F26" s="29"/>
      <c r="G26" s="29"/>
      <c r="H26" s="28">
        <f>I26+J26+K26+L26+M26+N26</f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1">
        <v>0</v>
      </c>
    </row>
    <row r="27" spans="1:14" ht="38.25" customHeight="1" x14ac:dyDescent="0.3">
      <c r="A27" s="10">
        <f t="shared" si="1"/>
        <v>230</v>
      </c>
      <c r="B27" s="22" t="s">
        <v>4</v>
      </c>
      <c r="C27" s="22"/>
      <c r="D27" s="28"/>
      <c r="E27" s="29"/>
      <c r="F27" s="29"/>
      <c r="G27" s="29"/>
      <c r="H27" s="28">
        <f>I27+J27+K27+L27+M27+N27</f>
        <v>3132.7</v>
      </c>
      <c r="I27" s="28">
        <v>0</v>
      </c>
      <c r="J27" s="28">
        <v>3132.7</v>
      </c>
      <c r="K27" s="28">
        <v>0</v>
      </c>
      <c r="L27" s="28">
        <v>0</v>
      </c>
      <c r="M27" s="28">
        <v>0</v>
      </c>
      <c r="N27" s="21">
        <v>0</v>
      </c>
    </row>
    <row r="28" spans="1:14" ht="25.5" customHeight="1" x14ac:dyDescent="0.3">
      <c r="A28" s="10">
        <f t="shared" si="1"/>
        <v>231</v>
      </c>
      <c r="B28" s="22" t="s">
        <v>10</v>
      </c>
      <c r="C28" s="22"/>
      <c r="D28" s="28"/>
      <c r="E28" s="29"/>
      <c r="F28" s="29"/>
      <c r="G28" s="29"/>
      <c r="H28" s="28">
        <f>I28+J28+K28+L28+M28+N28</f>
        <v>245.3</v>
      </c>
      <c r="I28" s="28">
        <v>0</v>
      </c>
      <c r="J28" s="28">
        <v>245.3</v>
      </c>
      <c r="K28" s="28">
        <v>0</v>
      </c>
      <c r="L28" s="28">
        <v>0</v>
      </c>
      <c r="M28" s="28">
        <v>0</v>
      </c>
      <c r="N28" s="21">
        <v>0</v>
      </c>
    </row>
    <row r="29" spans="1:14" ht="40.5" x14ac:dyDescent="0.3">
      <c r="A29" s="10">
        <f t="shared" si="1"/>
        <v>232</v>
      </c>
      <c r="B29" s="22" t="s">
        <v>11</v>
      </c>
      <c r="C29" s="22"/>
      <c r="D29" s="28"/>
      <c r="E29" s="29"/>
      <c r="F29" s="29"/>
      <c r="G29" s="29"/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1">
        <v>0</v>
      </c>
    </row>
    <row r="30" spans="1:14" ht="163.5" customHeight="1" x14ac:dyDescent="0.3">
      <c r="A30" s="10">
        <f t="shared" si="1"/>
        <v>233</v>
      </c>
      <c r="B30" s="22" t="s">
        <v>23</v>
      </c>
      <c r="C30" s="26" t="s">
        <v>24</v>
      </c>
      <c r="D30" s="27">
        <f>H31</f>
        <v>0</v>
      </c>
      <c r="E30" s="29"/>
      <c r="F30" s="32">
        <v>2018</v>
      </c>
      <c r="G30" s="32">
        <v>2018</v>
      </c>
      <c r="H30" s="28"/>
      <c r="I30" s="28"/>
      <c r="J30" s="28"/>
      <c r="K30" s="28"/>
      <c r="L30" s="28"/>
      <c r="M30" s="28"/>
      <c r="N30" s="29"/>
    </row>
    <row r="31" spans="1:14" ht="53.25" customHeight="1" x14ac:dyDescent="0.3">
      <c r="A31" s="10">
        <f t="shared" si="1"/>
        <v>234</v>
      </c>
      <c r="B31" s="22" t="s">
        <v>18</v>
      </c>
      <c r="C31" s="22"/>
      <c r="D31" s="28"/>
      <c r="E31" s="29"/>
      <c r="F31" s="29"/>
      <c r="G31" s="29"/>
      <c r="H31" s="28">
        <f>I31+J31+K31+L31+M31+N31</f>
        <v>0</v>
      </c>
      <c r="I31" s="28">
        <f t="shared" ref="I31:N31" si="7">I32+I33+I34+I35</f>
        <v>0</v>
      </c>
      <c r="J31" s="28">
        <f t="shared" si="7"/>
        <v>0</v>
      </c>
      <c r="K31" s="28">
        <f t="shared" si="7"/>
        <v>0</v>
      </c>
      <c r="L31" s="28">
        <f t="shared" si="7"/>
        <v>0</v>
      </c>
      <c r="M31" s="28">
        <f t="shared" si="7"/>
        <v>0</v>
      </c>
      <c r="N31" s="21">
        <f t="shared" si="7"/>
        <v>0</v>
      </c>
    </row>
    <row r="32" spans="1:14" ht="38.25" customHeight="1" x14ac:dyDescent="0.3">
      <c r="A32" s="10">
        <f t="shared" si="1"/>
        <v>235</v>
      </c>
      <c r="B32" s="22" t="s">
        <v>5</v>
      </c>
      <c r="C32" s="22"/>
      <c r="D32" s="28"/>
      <c r="E32" s="29"/>
      <c r="F32" s="29"/>
      <c r="G32" s="29"/>
      <c r="H32" s="28">
        <f>I32+J32+K32+L32+M32+N32</f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1">
        <v>0</v>
      </c>
    </row>
    <row r="33" spans="1:14" ht="33.75" customHeight="1" x14ac:dyDescent="0.3">
      <c r="A33" s="9">
        <f t="shared" ref="A33:A64" si="8">A32+1</f>
        <v>236</v>
      </c>
      <c r="B33" s="22" t="s">
        <v>4</v>
      </c>
      <c r="C33" s="22"/>
      <c r="D33" s="28"/>
      <c r="E33" s="29"/>
      <c r="F33" s="29"/>
      <c r="G33" s="29"/>
      <c r="H33" s="28">
        <f>I33+J33+K33+L33+M33+N33</f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1">
        <v>0</v>
      </c>
    </row>
    <row r="34" spans="1:14" ht="25.5" customHeight="1" x14ac:dyDescent="0.3">
      <c r="A34" s="10">
        <f t="shared" si="8"/>
        <v>237</v>
      </c>
      <c r="B34" s="22" t="s">
        <v>10</v>
      </c>
      <c r="C34" s="22"/>
      <c r="D34" s="28"/>
      <c r="E34" s="29"/>
      <c r="F34" s="29"/>
      <c r="G34" s="29"/>
      <c r="H34" s="28">
        <f>I34+J34+K34+L34+M34+N34</f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1">
        <v>0</v>
      </c>
    </row>
    <row r="35" spans="1:14" ht="40.5" x14ac:dyDescent="0.3">
      <c r="A35" s="10">
        <f t="shared" si="8"/>
        <v>238</v>
      </c>
      <c r="B35" s="22" t="s">
        <v>11</v>
      </c>
      <c r="C35" s="22"/>
      <c r="D35" s="28"/>
      <c r="E35" s="29"/>
      <c r="F35" s="29"/>
      <c r="G35" s="29"/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1">
        <v>0</v>
      </c>
    </row>
    <row r="36" spans="1:14" ht="141.75" x14ac:dyDescent="0.3">
      <c r="A36" s="10">
        <f t="shared" si="8"/>
        <v>239</v>
      </c>
      <c r="B36" s="22" t="s">
        <v>61</v>
      </c>
      <c r="C36" s="26" t="s">
        <v>24</v>
      </c>
      <c r="D36" s="27">
        <f>H37</f>
        <v>6696.9000000000005</v>
      </c>
      <c r="E36" s="29"/>
      <c r="F36" s="32">
        <v>2016</v>
      </c>
      <c r="G36" s="32">
        <v>2016</v>
      </c>
      <c r="H36" s="28"/>
      <c r="I36" s="28"/>
      <c r="J36" s="28"/>
      <c r="K36" s="28"/>
      <c r="L36" s="28"/>
      <c r="M36" s="28"/>
      <c r="N36" s="29"/>
    </row>
    <row r="37" spans="1:14" ht="55.5" customHeight="1" x14ac:dyDescent="0.3">
      <c r="A37" s="10">
        <f t="shared" si="8"/>
        <v>240</v>
      </c>
      <c r="B37" s="22" t="s">
        <v>20</v>
      </c>
      <c r="C37" s="22"/>
      <c r="D37" s="28"/>
      <c r="E37" s="29"/>
      <c r="F37" s="29"/>
      <c r="G37" s="29"/>
      <c r="H37" s="28">
        <f>I37+J37+K37+L37+M37+N37</f>
        <v>6696.9000000000005</v>
      </c>
      <c r="I37" s="28">
        <f t="shared" ref="I37:N37" si="9">I38+I39+I40+I41</f>
        <v>0</v>
      </c>
      <c r="J37" s="28">
        <f t="shared" si="9"/>
        <v>6696.9000000000005</v>
      </c>
      <c r="K37" s="28">
        <f t="shared" si="9"/>
        <v>0</v>
      </c>
      <c r="L37" s="28">
        <f t="shared" si="9"/>
        <v>0</v>
      </c>
      <c r="M37" s="28">
        <f t="shared" si="9"/>
        <v>0</v>
      </c>
      <c r="N37" s="21">
        <f t="shared" si="9"/>
        <v>0</v>
      </c>
    </row>
    <row r="38" spans="1:14" ht="39" customHeight="1" x14ac:dyDescent="0.3">
      <c r="A38" s="10">
        <f t="shared" si="8"/>
        <v>241</v>
      </c>
      <c r="B38" s="22" t="s">
        <v>5</v>
      </c>
      <c r="C38" s="22"/>
      <c r="D38" s="28"/>
      <c r="E38" s="29"/>
      <c r="F38" s="29"/>
      <c r="G38" s="29"/>
      <c r="H38" s="28">
        <f>I38+J38+K38+L38+M38+N38</f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1">
        <v>0</v>
      </c>
    </row>
    <row r="39" spans="1:14" ht="34.5" customHeight="1" x14ac:dyDescent="0.3">
      <c r="A39" s="10">
        <f t="shared" si="8"/>
        <v>242</v>
      </c>
      <c r="B39" s="22" t="s">
        <v>4</v>
      </c>
      <c r="C39" s="22"/>
      <c r="D39" s="28"/>
      <c r="E39" s="29"/>
      <c r="F39" s="29"/>
      <c r="G39" s="29"/>
      <c r="H39" s="28">
        <f>I39+J39+K39+L39+M39+N39</f>
        <v>6315.6</v>
      </c>
      <c r="I39" s="28">
        <v>0</v>
      </c>
      <c r="J39" s="28">
        <v>6315.6</v>
      </c>
      <c r="K39" s="28">
        <v>0</v>
      </c>
      <c r="L39" s="28">
        <v>0</v>
      </c>
      <c r="M39" s="28">
        <v>0</v>
      </c>
      <c r="N39" s="21">
        <v>0</v>
      </c>
    </row>
    <row r="40" spans="1:14" ht="25.5" customHeight="1" x14ac:dyDescent="0.3">
      <c r="A40" s="10">
        <f t="shared" si="8"/>
        <v>243</v>
      </c>
      <c r="B40" s="22" t="s">
        <v>10</v>
      </c>
      <c r="C40" s="22"/>
      <c r="D40" s="28"/>
      <c r="E40" s="29"/>
      <c r="F40" s="29"/>
      <c r="G40" s="29"/>
      <c r="H40" s="28">
        <f>I40+J40+K40+L40+M40+N40</f>
        <v>381.3</v>
      </c>
      <c r="I40" s="28">
        <v>0</v>
      </c>
      <c r="J40" s="28">
        <v>381.3</v>
      </c>
      <c r="K40" s="28">
        <v>0</v>
      </c>
      <c r="L40" s="28">
        <v>0</v>
      </c>
      <c r="M40" s="28">
        <v>0</v>
      </c>
      <c r="N40" s="21">
        <v>0</v>
      </c>
    </row>
    <row r="41" spans="1:14" ht="40.5" x14ac:dyDescent="0.3">
      <c r="A41" s="10">
        <f t="shared" si="8"/>
        <v>244</v>
      </c>
      <c r="B41" s="22" t="s">
        <v>11</v>
      </c>
      <c r="C41" s="22"/>
      <c r="D41" s="28"/>
      <c r="E41" s="29"/>
      <c r="F41" s="29"/>
      <c r="G41" s="29"/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1">
        <v>0</v>
      </c>
    </row>
    <row r="42" spans="1:14" ht="256.5" customHeight="1" x14ac:dyDescent="0.3">
      <c r="A42" s="10">
        <f t="shared" si="8"/>
        <v>245</v>
      </c>
      <c r="B42" s="34" t="s">
        <v>93</v>
      </c>
      <c r="C42" s="26" t="s">
        <v>88</v>
      </c>
      <c r="D42" s="27">
        <f>H43</f>
        <v>3255.1</v>
      </c>
      <c r="E42" s="29"/>
      <c r="F42" s="32">
        <v>2016</v>
      </c>
      <c r="G42" s="32">
        <v>2017</v>
      </c>
      <c r="H42" s="28"/>
      <c r="I42" s="28"/>
      <c r="J42" s="28"/>
      <c r="K42" s="28"/>
      <c r="L42" s="28"/>
      <c r="M42" s="28"/>
      <c r="N42" s="29"/>
    </row>
    <row r="43" spans="1:14" ht="57.75" customHeight="1" x14ac:dyDescent="0.3">
      <c r="A43" s="9">
        <f t="shared" si="8"/>
        <v>246</v>
      </c>
      <c r="B43" s="34" t="s">
        <v>21</v>
      </c>
      <c r="C43" s="22"/>
      <c r="D43" s="28"/>
      <c r="E43" s="29"/>
      <c r="F43" s="29"/>
      <c r="G43" s="29"/>
      <c r="H43" s="28">
        <f>I43+J43+K43+L43+M43+N43</f>
        <v>3255.1</v>
      </c>
      <c r="I43" s="28">
        <f t="shared" ref="I43:N43" si="10">I44+I45+I46+I47</f>
        <v>0</v>
      </c>
      <c r="J43" s="28">
        <f t="shared" si="10"/>
        <v>0</v>
      </c>
      <c r="K43" s="28">
        <f t="shared" si="10"/>
        <v>3255.1</v>
      </c>
      <c r="L43" s="28">
        <f t="shared" si="10"/>
        <v>0</v>
      </c>
      <c r="M43" s="28">
        <f t="shared" si="10"/>
        <v>0</v>
      </c>
      <c r="N43" s="21">
        <f t="shared" si="10"/>
        <v>0</v>
      </c>
    </row>
    <row r="44" spans="1:14" ht="37.5" customHeight="1" x14ac:dyDescent="0.3">
      <c r="A44" s="10">
        <f t="shared" si="8"/>
        <v>247</v>
      </c>
      <c r="B44" s="34" t="s">
        <v>5</v>
      </c>
      <c r="C44" s="22"/>
      <c r="D44" s="28"/>
      <c r="E44" s="29"/>
      <c r="F44" s="29"/>
      <c r="G44" s="29"/>
      <c r="H44" s="28">
        <f>I44+J44+K44+L44+M44+N44</f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1">
        <v>0</v>
      </c>
    </row>
    <row r="45" spans="1:14" ht="34.5" customHeight="1" x14ac:dyDescent="0.3">
      <c r="A45" s="10">
        <f t="shared" si="8"/>
        <v>248</v>
      </c>
      <c r="B45" s="34" t="s">
        <v>4</v>
      </c>
      <c r="C45" s="22"/>
      <c r="D45" s="28"/>
      <c r="E45" s="29"/>
      <c r="F45" s="29"/>
      <c r="G45" s="29"/>
      <c r="H45" s="28">
        <f>I45+J45+K45+L45+M45+N45</f>
        <v>3085.2</v>
      </c>
      <c r="I45" s="28">
        <v>0</v>
      </c>
      <c r="J45" s="28">
        <v>0</v>
      </c>
      <c r="K45" s="28">
        <v>3085.2</v>
      </c>
      <c r="L45" s="28">
        <v>0</v>
      </c>
      <c r="M45" s="28">
        <v>0</v>
      </c>
      <c r="N45" s="21">
        <v>0</v>
      </c>
    </row>
    <row r="46" spans="1:14" ht="22.5" customHeight="1" x14ac:dyDescent="0.3">
      <c r="A46" s="10">
        <f t="shared" si="8"/>
        <v>249</v>
      </c>
      <c r="B46" s="34" t="s">
        <v>10</v>
      </c>
      <c r="C46" s="22"/>
      <c r="D46" s="28"/>
      <c r="E46" s="29"/>
      <c r="F46" s="29"/>
      <c r="G46" s="29"/>
      <c r="H46" s="28">
        <f>I46+J46+K46+L46+M46+N46</f>
        <v>169.9</v>
      </c>
      <c r="I46" s="28">
        <v>0</v>
      </c>
      <c r="J46" s="28">
        <v>0</v>
      </c>
      <c r="K46" s="28">
        <v>169.9</v>
      </c>
      <c r="L46" s="28">
        <v>0</v>
      </c>
      <c r="M46" s="28">
        <v>0</v>
      </c>
      <c r="N46" s="21">
        <v>0</v>
      </c>
    </row>
    <row r="47" spans="1:14" ht="40.5" x14ac:dyDescent="0.3">
      <c r="A47" s="10">
        <f t="shared" si="8"/>
        <v>250</v>
      </c>
      <c r="B47" s="34" t="s">
        <v>11</v>
      </c>
      <c r="C47" s="22"/>
      <c r="D47" s="28"/>
      <c r="E47" s="29"/>
      <c r="F47" s="29"/>
      <c r="G47" s="29"/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1">
        <v>0</v>
      </c>
    </row>
    <row r="48" spans="1:14" ht="142.5" customHeight="1" x14ac:dyDescent="0.3">
      <c r="A48" s="10">
        <f t="shared" si="8"/>
        <v>251</v>
      </c>
      <c r="B48" s="22" t="s">
        <v>62</v>
      </c>
      <c r="C48" s="26" t="s">
        <v>24</v>
      </c>
      <c r="D48" s="27">
        <f>H49</f>
        <v>9632</v>
      </c>
      <c r="E48" s="29"/>
      <c r="F48" s="32">
        <v>2016</v>
      </c>
      <c r="G48" s="32">
        <v>2017</v>
      </c>
      <c r="H48" s="28"/>
      <c r="I48" s="28"/>
      <c r="J48" s="28"/>
      <c r="K48" s="28"/>
      <c r="L48" s="28"/>
      <c r="M48" s="28"/>
      <c r="N48" s="29"/>
    </row>
    <row r="49" spans="1:14" ht="56.25" customHeight="1" x14ac:dyDescent="0.3">
      <c r="A49" s="10">
        <f t="shared" si="8"/>
        <v>252</v>
      </c>
      <c r="B49" s="22" t="s">
        <v>22</v>
      </c>
      <c r="C49" s="22"/>
      <c r="D49" s="28"/>
      <c r="E49" s="29"/>
      <c r="F49" s="29"/>
      <c r="G49" s="29"/>
      <c r="H49" s="28">
        <f>I49+J49+K49+L49+M49+N49</f>
        <v>9632</v>
      </c>
      <c r="I49" s="28">
        <f t="shared" ref="I49:N49" si="11">I50+I51+I52+I53</f>
        <v>0</v>
      </c>
      <c r="J49" s="28">
        <f t="shared" si="11"/>
        <v>0</v>
      </c>
      <c r="K49" s="28">
        <f t="shared" si="11"/>
        <v>9632</v>
      </c>
      <c r="L49" s="28">
        <f t="shared" si="11"/>
        <v>0</v>
      </c>
      <c r="M49" s="28">
        <f t="shared" si="11"/>
        <v>0</v>
      </c>
      <c r="N49" s="21">
        <f t="shared" si="11"/>
        <v>0</v>
      </c>
    </row>
    <row r="50" spans="1:14" ht="38.25" customHeight="1" x14ac:dyDescent="0.3">
      <c r="A50" s="10">
        <f t="shared" si="8"/>
        <v>253</v>
      </c>
      <c r="B50" s="22" t="s">
        <v>5</v>
      </c>
      <c r="C50" s="22"/>
      <c r="D50" s="28"/>
      <c r="E50" s="29"/>
      <c r="F50" s="29"/>
      <c r="G50" s="29"/>
      <c r="H50" s="28">
        <f>I50+J50+K50+L50+M50+N50</f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1">
        <v>0</v>
      </c>
    </row>
    <row r="51" spans="1:14" ht="37.5" customHeight="1" x14ac:dyDescent="0.3">
      <c r="A51" s="10">
        <f t="shared" si="8"/>
        <v>254</v>
      </c>
      <c r="B51" s="22" t="s">
        <v>4</v>
      </c>
      <c r="C51" s="22"/>
      <c r="D51" s="28"/>
      <c r="E51" s="29"/>
      <c r="F51" s="29"/>
      <c r="G51" s="29"/>
      <c r="H51" s="28">
        <f>I51+J51+K51+L51+M51+N51</f>
        <v>9129.2999999999993</v>
      </c>
      <c r="I51" s="28">
        <v>0</v>
      </c>
      <c r="J51" s="28">
        <v>0</v>
      </c>
      <c r="K51" s="28">
        <v>9129.2999999999993</v>
      </c>
      <c r="L51" s="28">
        <v>0</v>
      </c>
      <c r="M51" s="28">
        <v>0</v>
      </c>
      <c r="N51" s="21">
        <v>0</v>
      </c>
    </row>
    <row r="52" spans="1:14" ht="22.5" customHeight="1" x14ac:dyDescent="0.3">
      <c r="A52" s="10">
        <f t="shared" si="8"/>
        <v>255</v>
      </c>
      <c r="B52" s="22" t="s">
        <v>10</v>
      </c>
      <c r="C52" s="22"/>
      <c r="D52" s="28"/>
      <c r="E52" s="29"/>
      <c r="F52" s="29"/>
      <c r="G52" s="29"/>
      <c r="H52" s="28">
        <f>I52+J52+K52+L52+M52+N52</f>
        <v>502.7</v>
      </c>
      <c r="I52" s="28">
        <v>0</v>
      </c>
      <c r="J52" s="28">
        <v>0</v>
      </c>
      <c r="K52" s="28">
        <v>502.7</v>
      </c>
      <c r="L52" s="28">
        <v>0</v>
      </c>
      <c r="M52" s="28">
        <v>0</v>
      </c>
      <c r="N52" s="21">
        <v>0</v>
      </c>
    </row>
    <row r="53" spans="1:14" ht="40.5" x14ac:dyDescent="0.3">
      <c r="A53" s="10">
        <f t="shared" si="8"/>
        <v>256</v>
      </c>
      <c r="B53" s="22" t="s">
        <v>11</v>
      </c>
      <c r="C53" s="22"/>
      <c r="D53" s="28"/>
      <c r="E53" s="29"/>
      <c r="F53" s="29"/>
      <c r="G53" s="29"/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1">
        <v>0</v>
      </c>
    </row>
    <row r="54" spans="1:14" ht="141.75" customHeight="1" x14ac:dyDescent="0.3">
      <c r="A54" s="10">
        <f t="shared" si="8"/>
        <v>257</v>
      </c>
      <c r="B54" s="22" t="s">
        <v>63</v>
      </c>
      <c r="C54" s="26" t="s">
        <v>24</v>
      </c>
      <c r="D54" s="27">
        <f>H55</f>
        <v>9076.2000000000007</v>
      </c>
      <c r="E54" s="29"/>
      <c r="F54" s="32">
        <v>2016</v>
      </c>
      <c r="G54" s="32">
        <v>2017</v>
      </c>
      <c r="H54" s="28"/>
      <c r="I54" s="28"/>
      <c r="J54" s="28"/>
      <c r="K54" s="28"/>
      <c r="L54" s="28"/>
      <c r="M54" s="28"/>
      <c r="N54" s="29"/>
    </row>
    <row r="55" spans="1:14" ht="54" customHeight="1" x14ac:dyDescent="0.3">
      <c r="A55" s="10">
        <f t="shared" si="8"/>
        <v>258</v>
      </c>
      <c r="B55" s="22" t="s">
        <v>25</v>
      </c>
      <c r="C55" s="22"/>
      <c r="D55" s="31"/>
      <c r="E55" s="29"/>
      <c r="F55" s="29"/>
      <c r="G55" s="29"/>
      <c r="H55" s="28">
        <f>I55+J55+K55+L55+M55+N55</f>
        <v>9076.2000000000007</v>
      </c>
      <c r="I55" s="28">
        <f t="shared" ref="I55:N55" si="12">I56+I57+I58+I59</f>
        <v>0</v>
      </c>
      <c r="J55" s="28">
        <f t="shared" si="12"/>
        <v>4123.8</v>
      </c>
      <c r="K55" s="28">
        <f t="shared" si="12"/>
        <v>4952.3999999999996</v>
      </c>
      <c r="L55" s="28">
        <f t="shared" si="12"/>
        <v>0</v>
      </c>
      <c r="M55" s="28">
        <f t="shared" si="12"/>
        <v>0</v>
      </c>
      <c r="N55" s="21">
        <f t="shared" si="12"/>
        <v>0</v>
      </c>
    </row>
    <row r="56" spans="1:14" ht="38.25" customHeight="1" x14ac:dyDescent="0.3">
      <c r="A56" s="9">
        <f t="shared" si="8"/>
        <v>259</v>
      </c>
      <c r="B56" s="22" t="s">
        <v>5</v>
      </c>
      <c r="C56" s="22"/>
      <c r="D56" s="31"/>
      <c r="E56" s="29"/>
      <c r="F56" s="29"/>
      <c r="G56" s="29"/>
      <c r="H56" s="28">
        <f>I56+J56+K56+L56+M56+N56</f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1">
        <v>0</v>
      </c>
    </row>
    <row r="57" spans="1:14" ht="34.5" customHeight="1" x14ac:dyDescent="0.3">
      <c r="A57" s="10">
        <f t="shared" si="8"/>
        <v>260</v>
      </c>
      <c r="B57" s="22" t="s">
        <v>4</v>
      </c>
      <c r="C57" s="22"/>
      <c r="D57" s="31"/>
      <c r="E57" s="29"/>
      <c r="F57" s="29"/>
      <c r="G57" s="29"/>
      <c r="H57" s="28">
        <f>I57+J57+K57+L57+M57+N57</f>
        <v>8560.4</v>
      </c>
      <c r="I57" s="28">
        <v>0</v>
      </c>
      <c r="J57" s="28">
        <v>4000</v>
      </c>
      <c r="K57" s="28">
        <v>4560.3999999999996</v>
      </c>
      <c r="L57" s="28">
        <v>0</v>
      </c>
      <c r="M57" s="28">
        <v>0</v>
      </c>
      <c r="N57" s="21">
        <v>0</v>
      </c>
    </row>
    <row r="58" spans="1:14" ht="26.25" customHeight="1" x14ac:dyDescent="0.3">
      <c r="A58" s="10">
        <f t="shared" si="8"/>
        <v>261</v>
      </c>
      <c r="B58" s="22" t="s">
        <v>10</v>
      </c>
      <c r="C58" s="22"/>
      <c r="D58" s="31"/>
      <c r="E58" s="29"/>
      <c r="F58" s="29"/>
      <c r="G58" s="29"/>
      <c r="H58" s="28">
        <f>I58+J58+K58+L58+M58+N58</f>
        <v>515.79999999999995</v>
      </c>
      <c r="I58" s="28">
        <v>0</v>
      </c>
      <c r="J58" s="28">
        <v>123.8</v>
      </c>
      <c r="K58" s="28">
        <v>392</v>
      </c>
      <c r="L58" s="28">
        <v>0</v>
      </c>
      <c r="M58" s="28">
        <v>0</v>
      </c>
      <c r="N58" s="21">
        <v>0</v>
      </c>
    </row>
    <row r="59" spans="1:14" ht="40.5" x14ac:dyDescent="0.3">
      <c r="A59" s="10">
        <f t="shared" si="8"/>
        <v>262</v>
      </c>
      <c r="B59" s="22" t="s">
        <v>11</v>
      </c>
      <c r="C59" s="22"/>
      <c r="D59" s="31"/>
      <c r="E59" s="29"/>
      <c r="F59" s="29"/>
      <c r="G59" s="29"/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1">
        <v>0</v>
      </c>
    </row>
    <row r="60" spans="1:14" ht="141.75" x14ac:dyDescent="0.3">
      <c r="A60" s="10">
        <f t="shared" si="8"/>
        <v>263</v>
      </c>
      <c r="B60" s="22" t="s">
        <v>64</v>
      </c>
      <c r="C60" s="26" t="s">
        <v>24</v>
      </c>
      <c r="D60" s="27">
        <f>H61</f>
        <v>5652.9</v>
      </c>
      <c r="E60" s="29"/>
      <c r="F60" s="32">
        <v>2016</v>
      </c>
      <c r="G60" s="32">
        <v>2017</v>
      </c>
      <c r="H60" s="28"/>
      <c r="I60" s="28"/>
      <c r="J60" s="28"/>
      <c r="K60" s="28"/>
      <c r="L60" s="28"/>
      <c r="M60" s="28"/>
      <c r="N60" s="29"/>
    </row>
    <row r="61" spans="1:14" ht="57.75" customHeight="1" x14ac:dyDescent="0.3">
      <c r="A61" s="10">
        <f t="shared" si="8"/>
        <v>264</v>
      </c>
      <c r="B61" s="22" t="s">
        <v>26</v>
      </c>
      <c r="C61" s="22"/>
      <c r="D61" s="27"/>
      <c r="E61" s="29"/>
      <c r="F61" s="29"/>
      <c r="G61" s="29"/>
      <c r="H61" s="28">
        <f>I61+J61+K61+L61+M61+N61</f>
        <v>5652.9</v>
      </c>
      <c r="I61" s="28">
        <f t="shared" ref="I61:N61" si="13">I62+I63+I64+I65</f>
        <v>0</v>
      </c>
      <c r="J61" s="28">
        <f t="shared" si="13"/>
        <v>0</v>
      </c>
      <c r="K61" s="28">
        <f t="shared" si="13"/>
        <v>5652.9</v>
      </c>
      <c r="L61" s="28">
        <f t="shared" si="13"/>
        <v>0</v>
      </c>
      <c r="M61" s="28">
        <f t="shared" si="13"/>
        <v>0</v>
      </c>
      <c r="N61" s="21">
        <f t="shared" si="13"/>
        <v>0</v>
      </c>
    </row>
    <row r="62" spans="1:14" ht="36" customHeight="1" x14ac:dyDescent="0.3">
      <c r="A62" s="10">
        <f t="shared" si="8"/>
        <v>265</v>
      </c>
      <c r="B62" s="22" t="s">
        <v>5</v>
      </c>
      <c r="C62" s="22"/>
      <c r="D62" s="27"/>
      <c r="E62" s="29"/>
      <c r="F62" s="29"/>
      <c r="G62" s="29"/>
      <c r="H62" s="28">
        <f>I62+J62+K62+L62+M62+N62</f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1">
        <v>0</v>
      </c>
    </row>
    <row r="63" spans="1:14" ht="31.5" customHeight="1" x14ac:dyDescent="0.3">
      <c r="A63" s="10">
        <f t="shared" si="8"/>
        <v>266</v>
      </c>
      <c r="B63" s="22" t="s">
        <v>4</v>
      </c>
      <c r="C63" s="22"/>
      <c r="D63" s="27"/>
      <c r="E63" s="29"/>
      <c r="F63" s="29"/>
      <c r="G63" s="29"/>
      <c r="H63" s="28">
        <f>I63+J63+K63+L63+M63+N63</f>
        <v>5357.9</v>
      </c>
      <c r="I63" s="28">
        <v>0</v>
      </c>
      <c r="J63" s="28">
        <v>0</v>
      </c>
      <c r="K63" s="28">
        <v>5357.9</v>
      </c>
      <c r="L63" s="28">
        <v>0</v>
      </c>
      <c r="M63" s="28">
        <v>0</v>
      </c>
      <c r="N63" s="21">
        <v>0</v>
      </c>
    </row>
    <row r="64" spans="1:14" ht="22.5" customHeight="1" x14ac:dyDescent="0.3">
      <c r="A64" s="10">
        <f t="shared" si="8"/>
        <v>267</v>
      </c>
      <c r="B64" s="22" t="s">
        <v>10</v>
      </c>
      <c r="C64" s="22"/>
      <c r="D64" s="27"/>
      <c r="E64" s="29"/>
      <c r="F64" s="29"/>
      <c r="G64" s="29"/>
      <c r="H64" s="28">
        <f>I64+J64+K64+L64+M64+N64</f>
        <v>295</v>
      </c>
      <c r="I64" s="28">
        <v>0</v>
      </c>
      <c r="J64" s="28">
        <v>0</v>
      </c>
      <c r="K64" s="28">
        <v>295</v>
      </c>
      <c r="L64" s="28">
        <v>0</v>
      </c>
      <c r="M64" s="28">
        <v>0</v>
      </c>
      <c r="N64" s="21">
        <v>0</v>
      </c>
    </row>
    <row r="65" spans="1:14" ht="40.5" x14ac:dyDescent="0.3">
      <c r="A65" s="10">
        <f t="shared" ref="A65:A96" si="14">A64+1</f>
        <v>268</v>
      </c>
      <c r="B65" s="22" t="s">
        <v>11</v>
      </c>
      <c r="C65" s="22"/>
      <c r="D65" s="23"/>
      <c r="E65" s="29"/>
      <c r="F65" s="29"/>
      <c r="G65" s="29"/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1">
        <v>0</v>
      </c>
    </row>
    <row r="66" spans="1:14" ht="141.75" x14ac:dyDescent="0.3">
      <c r="A66" s="10">
        <f t="shared" si="14"/>
        <v>269</v>
      </c>
      <c r="B66" s="22" t="s">
        <v>65</v>
      </c>
      <c r="C66" s="26" t="s">
        <v>24</v>
      </c>
      <c r="D66" s="27">
        <f>H67</f>
        <v>18800.7</v>
      </c>
      <c r="E66" s="29"/>
      <c r="F66" s="32">
        <v>2016</v>
      </c>
      <c r="G66" s="32">
        <v>2017</v>
      </c>
      <c r="H66" s="28"/>
      <c r="I66" s="28"/>
      <c r="J66" s="28"/>
      <c r="K66" s="28"/>
      <c r="L66" s="28"/>
      <c r="M66" s="28"/>
      <c r="N66" s="29"/>
    </row>
    <row r="67" spans="1:14" ht="54.75" customHeight="1" x14ac:dyDescent="0.3">
      <c r="A67" s="10">
        <f t="shared" si="14"/>
        <v>270</v>
      </c>
      <c r="B67" s="22" t="s">
        <v>27</v>
      </c>
      <c r="C67" s="22"/>
      <c r="D67" s="23"/>
      <c r="E67" s="29"/>
      <c r="F67" s="29"/>
      <c r="G67" s="29"/>
      <c r="H67" s="28">
        <f>I67+J67+K67+L67+M67+N67</f>
        <v>18800.7</v>
      </c>
      <c r="I67" s="28">
        <f t="shared" ref="I67:N67" si="15">I68+I69+I70+I71</f>
        <v>0</v>
      </c>
      <c r="J67" s="28">
        <f t="shared" si="15"/>
        <v>6185.6</v>
      </c>
      <c r="K67" s="28">
        <f t="shared" si="15"/>
        <v>12615.1</v>
      </c>
      <c r="L67" s="28">
        <f t="shared" si="15"/>
        <v>0</v>
      </c>
      <c r="M67" s="28">
        <f t="shared" si="15"/>
        <v>0</v>
      </c>
      <c r="N67" s="21">
        <f t="shared" si="15"/>
        <v>0</v>
      </c>
    </row>
    <row r="68" spans="1:14" ht="39" customHeight="1" x14ac:dyDescent="0.3">
      <c r="A68" s="10">
        <f t="shared" si="14"/>
        <v>271</v>
      </c>
      <c r="B68" s="22" t="s">
        <v>5</v>
      </c>
      <c r="C68" s="22"/>
      <c r="D68" s="23"/>
      <c r="E68" s="29"/>
      <c r="F68" s="29"/>
      <c r="G68" s="29"/>
      <c r="H68" s="28">
        <f>I68+J68+K68+L68+M68+N68</f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1">
        <v>0</v>
      </c>
    </row>
    <row r="69" spans="1:14" ht="36.75" customHeight="1" x14ac:dyDescent="0.3">
      <c r="A69" s="10">
        <f t="shared" si="14"/>
        <v>272</v>
      </c>
      <c r="B69" s="22" t="s">
        <v>4</v>
      </c>
      <c r="C69" s="22"/>
      <c r="D69" s="23"/>
      <c r="E69" s="29"/>
      <c r="F69" s="29"/>
      <c r="G69" s="29"/>
      <c r="H69" s="28">
        <f>I69+J69+K69+L69+M69+N69</f>
        <v>17757.2</v>
      </c>
      <c r="I69" s="28">
        <v>0</v>
      </c>
      <c r="J69" s="28">
        <v>6000</v>
      </c>
      <c r="K69" s="28">
        <v>11757.2</v>
      </c>
      <c r="L69" s="28">
        <v>0</v>
      </c>
      <c r="M69" s="28">
        <v>0</v>
      </c>
      <c r="N69" s="21">
        <v>0</v>
      </c>
    </row>
    <row r="70" spans="1:14" ht="24.75" customHeight="1" x14ac:dyDescent="0.3">
      <c r="A70" s="9">
        <f t="shared" si="14"/>
        <v>273</v>
      </c>
      <c r="B70" s="22" t="s">
        <v>10</v>
      </c>
      <c r="C70" s="22"/>
      <c r="D70" s="23"/>
      <c r="E70" s="29"/>
      <c r="F70" s="29"/>
      <c r="G70" s="29"/>
      <c r="H70" s="28">
        <f>I70+J70+K70+L70+M70+N70</f>
        <v>1043.5</v>
      </c>
      <c r="I70" s="28">
        <v>0</v>
      </c>
      <c r="J70" s="28">
        <v>185.6</v>
      </c>
      <c r="K70" s="28">
        <v>857.9</v>
      </c>
      <c r="L70" s="28">
        <v>0</v>
      </c>
      <c r="M70" s="28">
        <v>0</v>
      </c>
      <c r="N70" s="21">
        <v>0</v>
      </c>
    </row>
    <row r="71" spans="1:14" ht="40.5" x14ac:dyDescent="0.3">
      <c r="A71" s="10">
        <f t="shared" si="14"/>
        <v>274</v>
      </c>
      <c r="B71" s="22" t="s">
        <v>11</v>
      </c>
      <c r="C71" s="22"/>
      <c r="D71" s="23"/>
      <c r="E71" s="29"/>
      <c r="F71" s="29"/>
      <c r="G71" s="29"/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1">
        <v>0</v>
      </c>
    </row>
    <row r="72" spans="1:14" ht="103.5" customHeight="1" x14ac:dyDescent="0.3">
      <c r="A72" s="10">
        <f t="shared" si="14"/>
        <v>275</v>
      </c>
      <c r="B72" s="30" t="s">
        <v>86</v>
      </c>
      <c r="C72" s="26" t="s">
        <v>88</v>
      </c>
      <c r="D72" s="27">
        <f>H73</f>
        <v>0</v>
      </c>
      <c r="E72" s="29"/>
      <c r="F72" s="32">
        <v>2018</v>
      </c>
      <c r="G72" s="32">
        <v>2018</v>
      </c>
      <c r="H72" s="28"/>
      <c r="I72" s="28"/>
      <c r="J72" s="28"/>
      <c r="K72" s="28"/>
      <c r="L72" s="28"/>
      <c r="M72" s="28"/>
      <c r="N72" s="29"/>
    </row>
    <row r="73" spans="1:14" ht="54.75" customHeight="1" x14ac:dyDescent="0.3">
      <c r="A73" s="10">
        <f t="shared" si="14"/>
        <v>276</v>
      </c>
      <c r="B73" s="22" t="s">
        <v>28</v>
      </c>
      <c r="C73" s="22"/>
      <c r="D73" s="28"/>
      <c r="E73" s="29"/>
      <c r="F73" s="29"/>
      <c r="G73" s="29"/>
      <c r="H73" s="28">
        <f>I73+J73+K73+L73+M73+N73</f>
        <v>0</v>
      </c>
      <c r="I73" s="28">
        <f t="shared" ref="I73:N73" si="16">I74+I75+I76+I77</f>
        <v>0</v>
      </c>
      <c r="J73" s="28">
        <f t="shared" si="16"/>
        <v>0</v>
      </c>
      <c r="K73" s="28">
        <f t="shared" si="16"/>
        <v>0</v>
      </c>
      <c r="L73" s="28">
        <f t="shared" si="16"/>
        <v>0</v>
      </c>
      <c r="M73" s="28">
        <f t="shared" si="16"/>
        <v>0</v>
      </c>
      <c r="N73" s="21">
        <f t="shared" si="16"/>
        <v>0</v>
      </c>
    </row>
    <row r="74" spans="1:14" ht="36.75" customHeight="1" x14ac:dyDescent="0.3">
      <c r="A74" s="10">
        <f t="shared" si="14"/>
        <v>277</v>
      </c>
      <c r="B74" s="22" t="s">
        <v>5</v>
      </c>
      <c r="C74" s="22"/>
      <c r="D74" s="28"/>
      <c r="E74" s="29"/>
      <c r="F74" s="29"/>
      <c r="G74" s="29"/>
      <c r="H74" s="28">
        <f>I74+J74+K74+L74+M74+N74</f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1">
        <v>0</v>
      </c>
    </row>
    <row r="75" spans="1:14" ht="35.25" customHeight="1" x14ac:dyDescent="0.3">
      <c r="A75" s="10">
        <f t="shared" si="14"/>
        <v>278</v>
      </c>
      <c r="B75" s="22" t="s">
        <v>4</v>
      </c>
      <c r="C75" s="22"/>
      <c r="D75" s="28"/>
      <c r="E75" s="29"/>
      <c r="F75" s="29"/>
      <c r="G75" s="29"/>
      <c r="H75" s="28">
        <f>I75+J75+K75+L75+M75+N75</f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1">
        <v>0</v>
      </c>
    </row>
    <row r="76" spans="1:14" ht="24.75" customHeight="1" x14ac:dyDescent="0.3">
      <c r="A76" s="10">
        <f t="shared" si="14"/>
        <v>279</v>
      </c>
      <c r="B76" s="22" t="s">
        <v>10</v>
      </c>
      <c r="C76" s="22"/>
      <c r="D76" s="28"/>
      <c r="E76" s="29"/>
      <c r="F76" s="29"/>
      <c r="G76" s="29"/>
      <c r="H76" s="28">
        <f>I76+J76+K76+L76+M76+N76</f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1">
        <v>0</v>
      </c>
    </row>
    <row r="77" spans="1:14" ht="40.5" x14ac:dyDescent="0.3">
      <c r="A77" s="10">
        <f t="shared" si="14"/>
        <v>280</v>
      </c>
      <c r="B77" s="22" t="s">
        <v>11</v>
      </c>
      <c r="C77" s="22"/>
      <c r="D77" s="28"/>
      <c r="E77" s="29"/>
      <c r="F77" s="29"/>
      <c r="G77" s="29"/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1">
        <v>0</v>
      </c>
    </row>
    <row r="78" spans="1:14" ht="141.75" x14ac:dyDescent="0.3">
      <c r="A78" s="10">
        <f t="shared" si="14"/>
        <v>281</v>
      </c>
      <c r="B78" s="22" t="s">
        <v>30</v>
      </c>
      <c r="C78" s="26" t="s">
        <v>31</v>
      </c>
      <c r="D78" s="27">
        <f>H79</f>
        <v>0</v>
      </c>
      <c r="E78" s="29"/>
      <c r="F78" s="32">
        <v>2015</v>
      </c>
      <c r="G78" s="32">
        <v>2017</v>
      </c>
      <c r="H78" s="28"/>
      <c r="I78" s="28"/>
      <c r="J78" s="28"/>
      <c r="K78" s="28"/>
      <c r="L78" s="28"/>
      <c r="M78" s="28"/>
      <c r="N78" s="29"/>
    </row>
    <row r="79" spans="1:14" ht="55.5" customHeight="1" x14ac:dyDescent="0.3">
      <c r="A79" s="10">
        <f t="shared" si="14"/>
        <v>282</v>
      </c>
      <c r="B79" s="22" t="s">
        <v>29</v>
      </c>
      <c r="C79" s="22"/>
      <c r="D79" s="28"/>
      <c r="E79" s="29"/>
      <c r="F79" s="29"/>
      <c r="G79" s="29"/>
      <c r="H79" s="28">
        <f>I79+J79+K79+L79+M79+N79</f>
        <v>0</v>
      </c>
      <c r="I79" s="28">
        <f t="shared" ref="I79:N79" si="17">I80+I81+I82+I83</f>
        <v>0</v>
      </c>
      <c r="J79" s="28">
        <f t="shared" si="17"/>
        <v>0</v>
      </c>
      <c r="K79" s="28">
        <f t="shared" si="17"/>
        <v>0</v>
      </c>
      <c r="L79" s="28">
        <f t="shared" si="17"/>
        <v>0</v>
      </c>
      <c r="M79" s="28">
        <f t="shared" si="17"/>
        <v>0</v>
      </c>
      <c r="N79" s="21">
        <f t="shared" si="17"/>
        <v>0</v>
      </c>
    </row>
    <row r="80" spans="1:14" ht="38.25" customHeight="1" x14ac:dyDescent="0.3">
      <c r="A80" s="10">
        <f t="shared" si="14"/>
        <v>283</v>
      </c>
      <c r="B80" s="22" t="s">
        <v>5</v>
      </c>
      <c r="C80" s="22"/>
      <c r="D80" s="28"/>
      <c r="E80" s="29"/>
      <c r="F80" s="29"/>
      <c r="G80" s="29"/>
      <c r="H80" s="28">
        <f>I80+J80+K80+L80+M80+N80</f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1">
        <v>0</v>
      </c>
    </row>
    <row r="81" spans="1:14" ht="35.25" customHeight="1" x14ac:dyDescent="0.3">
      <c r="A81" s="10">
        <f t="shared" si="14"/>
        <v>284</v>
      </c>
      <c r="B81" s="22" t="s">
        <v>4</v>
      </c>
      <c r="C81" s="22"/>
      <c r="D81" s="28"/>
      <c r="E81" s="29"/>
      <c r="F81" s="29"/>
      <c r="G81" s="29"/>
      <c r="H81" s="28">
        <f>I81+J81+K81+L81+M81+N81</f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1">
        <v>0</v>
      </c>
    </row>
    <row r="82" spans="1:14" ht="24.75" customHeight="1" x14ac:dyDescent="0.3">
      <c r="A82" s="10">
        <f t="shared" si="14"/>
        <v>285</v>
      </c>
      <c r="B82" s="22" t="s">
        <v>10</v>
      </c>
      <c r="C82" s="22"/>
      <c r="D82" s="28"/>
      <c r="E82" s="29"/>
      <c r="F82" s="29"/>
      <c r="G82" s="29"/>
      <c r="H82" s="28">
        <f>I82+J82+K82+L82+M82+N82</f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1">
        <v>0</v>
      </c>
    </row>
    <row r="83" spans="1:14" ht="40.5" x14ac:dyDescent="0.3">
      <c r="A83" s="10">
        <f t="shared" si="14"/>
        <v>286</v>
      </c>
      <c r="B83" s="22" t="s">
        <v>11</v>
      </c>
      <c r="C83" s="22"/>
      <c r="D83" s="28"/>
      <c r="E83" s="29"/>
      <c r="F83" s="29"/>
      <c r="G83" s="29"/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1">
        <v>0</v>
      </c>
    </row>
    <row r="84" spans="1:14" ht="135.75" customHeight="1" x14ac:dyDescent="0.3">
      <c r="A84" s="9">
        <f t="shared" si="14"/>
        <v>287</v>
      </c>
      <c r="B84" s="22" t="s">
        <v>58</v>
      </c>
      <c r="C84" s="26" t="s">
        <v>75</v>
      </c>
      <c r="D84" s="27">
        <v>7000</v>
      </c>
      <c r="E84" s="29"/>
      <c r="F84" s="32">
        <v>2016</v>
      </c>
      <c r="G84" s="32">
        <v>2017</v>
      </c>
      <c r="H84" s="28"/>
      <c r="I84" s="28"/>
      <c r="J84" s="28"/>
      <c r="K84" s="28"/>
      <c r="L84" s="28"/>
      <c r="M84" s="28"/>
      <c r="N84" s="29"/>
    </row>
    <row r="85" spans="1:14" ht="54.75" customHeight="1" x14ac:dyDescent="0.3">
      <c r="A85" s="10">
        <f t="shared" si="14"/>
        <v>288</v>
      </c>
      <c r="B85" s="22" t="s">
        <v>32</v>
      </c>
      <c r="C85" s="22"/>
      <c r="D85" s="28"/>
      <c r="E85" s="29"/>
      <c r="F85" s="29"/>
      <c r="G85" s="29"/>
      <c r="H85" s="28">
        <f>I85+J85+K85+L85+M85+N85</f>
        <v>0</v>
      </c>
      <c r="I85" s="28">
        <f t="shared" ref="I85:N85" si="18">I86+I87+I88+I89</f>
        <v>0</v>
      </c>
      <c r="J85" s="28">
        <f t="shared" si="18"/>
        <v>0</v>
      </c>
      <c r="K85" s="28">
        <f t="shared" si="18"/>
        <v>0</v>
      </c>
      <c r="L85" s="28">
        <f t="shared" si="18"/>
        <v>0</v>
      </c>
      <c r="M85" s="28">
        <f t="shared" si="18"/>
        <v>0</v>
      </c>
      <c r="N85" s="21">
        <f t="shared" si="18"/>
        <v>0</v>
      </c>
    </row>
    <row r="86" spans="1:14" ht="36.75" customHeight="1" x14ac:dyDescent="0.3">
      <c r="A86" s="10">
        <f t="shared" si="14"/>
        <v>289</v>
      </c>
      <c r="B86" s="22" t="s">
        <v>5</v>
      </c>
      <c r="C86" s="22"/>
      <c r="D86" s="28"/>
      <c r="E86" s="29"/>
      <c r="F86" s="29"/>
      <c r="G86" s="29"/>
      <c r="H86" s="28">
        <f>I86+J86+K86+L86+M86+N86</f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1">
        <v>0</v>
      </c>
    </row>
    <row r="87" spans="1:14" ht="33.75" customHeight="1" x14ac:dyDescent="0.3">
      <c r="A87" s="10">
        <f t="shared" si="14"/>
        <v>290</v>
      </c>
      <c r="B87" s="22" t="s">
        <v>4</v>
      </c>
      <c r="C87" s="22"/>
      <c r="D87" s="28"/>
      <c r="E87" s="29"/>
      <c r="F87" s="29"/>
      <c r="G87" s="29"/>
      <c r="H87" s="28">
        <f>I87+J87+K87+L87+M87+N87</f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1">
        <v>0</v>
      </c>
    </row>
    <row r="88" spans="1:14" ht="24.75" customHeight="1" x14ac:dyDescent="0.3">
      <c r="A88" s="10">
        <f t="shared" si="14"/>
        <v>291</v>
      </c>
      <c r="B88" s="22" t="s">
        <v>10</v>
      </c>
      <c r="C88" s="22"/>
      <c r="D88" s="28"/>
      <c r="E88" s="29"/>
      <c r="F88" s="29"/>
      <c r="G88" s="29"/>
      <c r="H88" s="28">
        <f>I88+J88+K88+L88+M88+N88</f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1">
        <v>0</v>
      </c>
    </row>
    <row r="89" spans="1:14" ht="40.5" x14ac:dyDescent="0.3">
      <c r="A89" s="10">
        <f t="shared" si="14"/>
        <v>292</v>
      </c>
      <c r="B89" s="35" t="s">
        <v>11</v>
      </c>
      <c r="C89" s="35"/>
      <c r="D89" s="36"/>
      <c r="E89" s="37"/>
      <c r="F89" s="37"/>
      <c r="G89" s="37"/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1">
        <v>0</v>
      </c>
    </row>
    <row r="90" spans="1:14" ht="336" customHeight="1" x14ac:dyDescent="0.3">
      <c r="A90" s="10">
        <f t="shared" si="14"/>
        <v>293</v>
      </c>
      <c r="B90" s="22" t="s">
        <v>83</v>
      </c>
      <c r="C90" s="26" t="s">
        <v>41</v>
      </c>
      <c r="D90" s="27">
        <v>6000</v>
      </c>
      <c r="E90" s="29"/>
      <c r="F90" s="32">
        <v>2017</v>
      </c>
      <c r="G90" s="32">
        <v>2018</v>
      </c>
      <c r="H90" s="28"/>
      <c r="I90" s="28"/>
      <c r="J90" s="28"/>
      <c r="K90" s="28"/>
      <c r="L90" s="28"/>
      <c r="M90" s="28"/>
      <c r="N90" s="29"/>
    </row>
    <row r="91" spans="1:14" ht="56.25" customHeight="1" x14ac:dyDescent="0.3">
      <c r="A91" s="10">
        <f t="shared" si="14"/>
        <v>294</v>
      </c>
      <c r="B91" s="22" t="s">
        <v>33</v>
      </c>
      <c r="C91" s="22"/>
      <c r="D91" s="28"/>
      <c r="E91" s="29"/>
      <c r="F91" s="29"/>
      <c r="G91" s="29"/>
      <c r="H91" s="28">
        <f>I91+J91+K91+L91+M91+N91</f>
        <v>6000</v>
      </c>
      <c r="I91" s="28">
        <f t="shared" ref="I91:N91" si="19">I92+I93+I94+I95</f>
        <v>0</v>
      </c>
      <c r="J91" s="28">
        <f t="shared" si="19"/>
        <v>0</v>
      </c>
      <c r="K91" s="28">
        <f t="shared" si="19"/>
        <v>0</v>
      </c>
      <c r="L91" s="28">
        <f t="shared" si="19"/>
        <v>6000</v>
      </c>
      <c r="M91" s="28">
        <f t="shared" si="19"/>
        <v>0</v>
      </c>
      <c r="N91" s="21">
        <f t="shared" si="19"/>
        <v>0</v>
      </c>
    </row>
    <row r="92" spans="1:14" ht="37.5" customHeight="1" x14ac:dyDescent="0.3">
      <c r="A92" s="9">
        <f t="shared" si="14"/>
        <v>295</v>
      </c>
      <c r="B92" s="22" t="s">
        <v>5</v>
      </c>
      <c r="C92" s="22"/>
      <c r="D92" s="28"/>
      <c r="E92" s="29"/>
      <c r="F92" s="29"/>
      <c r="G92" s="29"/>
      <c r="H92" s="28">
        <f>I92+J92+K92+L92+M92+N92</f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1">
        <v>0</v>
      </c>
    </row>
    <row r="93" spans="1:14" ht="33.75" customHeight="1" x14ac:dyDescent="0.3">
      <c r="A93" s="10">
        <f t="shared" si="14"/>
        <v>296</v>
      </c>
      <c r="B93" s="22" t="s">
        <v>4</v>
      </c>
      <c r="C93" s="22"/>
      <c r="D93" s="28"/>
      <c r="E93" s="29"/>
      <c r="F93" s="29"/>
      <c r="G93" s="29"/>
      <c r="H93" s="28">
        <f>I93+J93+K93+L93+M93+N93</f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1">
        <v>0</v>
      </c>
    </row>
    <row r="94" spans="1:14" ht="25.5" customHeight="1" x14ac:dyDescent="0.3">
      <c r="A94" s="10">
        <f t="shared" si="14"/>
        <v>297</v>
      </c>
      <c r="B94" s="22" t="s">
        <v>10</v>
      </c>
      <c r="C94" s="22"/>
      <c r="D94" s="28"/>
      <c r="E94" s="29"/>
      <c r="F94" s="29"/>
      <c r="G94" s="29"/>
      <c r="H94" s="28">
        <f>I94+J94+K94+L94+M94+N94</f>
        <v>6000</v>
      </c>
      <c r="I94" s="28">
        <v>0</v>
      </c>
      <c r="J94" s="28">
        <v>0</v>
      </c>
      <c r="K94" s="28">
        <v>0</v>
      </c>
      <c r="L94" s="28">
        <v>6000</v>
      </c>
      <c r="M94" s="28">
        <v>0</v>
      </c>
      <c r="N94" s="21">
        <v>0</v>
      </c>
    </row>
    <row r="95" spans="1:14" ht="40.5" x14ac:dyDescent="0.3">
      <c r="A95" s="10">
        <f t="shared" si="14"/>
        <v>298</v>
      </c>
      <c r="B95" s="22" t="s">
        <v>11</v>
      </c>
      <c r="C95" s="22"/>
      <c r="D95" s="28"/>
      <c r="E95" s="29"/>
      <c r="F95" s="29"/>
      <c r="G95" s="29"/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1">
        <v>0</v>
      </c>
    </row>
    <row r="96" spans="1:14" ht="175.5" customHeight="1" x14ac:dyDescent="0.3">
      <c r="A96" s="10">
        <f t="shared" si="14"/>
        <v>299</v>
      </c>
      <c r="B96" s="30" t="s">
        <v>89</v>
      </c>
      <c r="C96" s="26" t="s">
        <v>35</v>
      </c>
      <c r="D96" s="27">
        <f>H97</f>
        <v>619.29999999999995</v>
      </c>
      <c r="E96" s="29"/>
      <c r="F96" s="32">
        <v>2015</v>
      </c>
      <c r="G96" s="32">
        <v>2016</v>
      </c>
      <c r="H96" s="28"/>
      <c r="I96" s="28"/>
      <c r="J96" s="28"/>
      <c r="K96" s="28"/>
      <c r="L96" s="28"/>
      <c r="M96" s="28"/>
      <c r="N96" s="29"/>
    </row>
    <row r="97" spans="1:14" ht="54" customHeight="1" x14ac:dyDescent="0.3">
      <c r="A97" s="10">
        <f t="shared" ref="A97:A128" si="20">A96+1</f>
        <v>300</v>
      </c>
      <c r="B97" s="22" t="s">
        <v>34</v>
      </c>
      <c r="C97" s="22"/>
      <c r="D97" s="28"/>
      <c r="E97" s="29"/>
      <c r="F97" s="29"/>
      <c r="G97" s="29"/>
      <c r="H97" s="28">
        <f>I97+J97+K97+L97+M97+N97</f>
        <v>619.29999999999995</v>
      </c>
      <c r="I97" s="28">
        <f t="shared" ref="I97:N97" si="21">I98+I99+I100+I101</f>
        <v>321.7</v>
      </c>
      <c r="J97" s="28">
        <f t="shared" si="21"/>
        <v>297.60000000000002</v>
      </c>
      <c r="K97" s="28">
        <f t="shared" si="21"/>
        <v>0</v>
      </c>
      <c r="L97" s="28">
        <f t="shared" si="21"/>
        <v>0</v>
      </c>
      <c r="M97" s="28">
        <f t="shared" si="21"/>
        <v>0</v>
      </c>
      <c r="N97" s="21">
        <f t="shared" si="21"/>
        <v>0</v>
      </c>
    </row>
    <row r="98" spans="1:14" ht="36.75" customHeight="1" x14ac:dyDescent="0.3">
      <c r="A98" s="10">
        <f t="shared" si="20"/>
        <v>301</v>
      </c>
      <c r="B98" s="22" t="s">
        <v>5</v>
      </c>
      <c r="C98" s="22"/>
      <c r="D98" s="28"/>
      <c r="E98" s="29"/>
      <c r="F98" s="29"/>
      <c r="G98" s="29"/>
      <c r="H98" s="28">
        <f>I98+J98+K98+L98+M98+N98</f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1">
        <v>0</v>
      </c>
    </row>
    <row r="99" spans="1:14" ht="33.75" customHeight="1" x14ac:dyDescent="0.3">
      <c r="A99" s="10">
        <f t="shared" si="20"/>
        <v>302</v>
      </c>
      <c r="B99" s="22" t="s">
        <v>4</v>
      </c>
      <c r="C99" s="22"/>
      <c r="D99" s="28"/>
      <c r="E99" s="29"/>
      <c r="F99" s="29"/>
      <c r="G99" s="29"/>
      <c r="H99" s="28">
        <f>I99+J99+K99+L99+M99+N99</f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1">
        <v>0</v>
      </c>
    </row>
    <row r="100" spans="1:14" ht="22.5" customHeight="1" x14ac:dyDescent="0.3">
      <c r="A100" s="10">
        <f t="shared" si="20"/>
        <v>303</v>
      </c>
      <c r="B100" s="22" t="s">
        <v>10</v>
      </c>
      <c r="C100" s="22"/>
      <c r="D100" s="28"/>
      <c r="E100" s="29"/>
      <c r="F100" s="29"/>
      <c r="G100" s="29"/>
      <c r="H100" s="28">
        <f>I100+J100+K100+L100+M100+N100</f>
        <v>619.29999999999995</v>
      </c>
      <c r="I100" s="28">
        <v>321.7</v>
      </c>
      <c r="J100" s="28">
        <v>297.60000000000002</v>
      </c>
      <c r="K100" s="28">
        <v>0</v>
      </c>
      <c r="L100" s="28">
        <v>0</v>
      </c>
      <c r="M100" s="28">
        <v>0</v>
      </c>
      <c r="N100" s="21">
        <v>0</v>
      </c>
    </row>
    <row r="101" spans="1:14" ht="40.5" x14ac:dyDescent="0.3">
      <c r="A101" s="10">
        <f t="shared" si="20"/>
        <v>304</v>
      </c>
      <c r="B101" s="22" t="s">
        <v>11</v>
      </c>
      <c r="C101" s="22"/>
      <c r="D101" s="28"/>
      <c r="E101" s="29"/>
      <c r="F101" s="29"/>
      <c r="G101" s="29"/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1">
        <v>0</v>
      </c>
    </row>
    <row r="102" spans="1:14" ht="141.75" x14ac:dyDescent="0.3">
      <c r="A102" s="10">
        <f t="shared" si="20"/>
        <v>305</v>
      </c>
      <c r="B102" s="22" t="s">
        <v>87</v>
      </c>
      <c r="C102" s="26" t="s">
        <v>24</v>
      </c>
      <c r="D102" s="27">
        <f>H103</f>
        <v>2816.9</v>
      </c>
      <c r="E102" s="29"/>
      <c r="F102" s="32">
        <v>2016</v>
      </c>
      <c r="G102" s="32">
        <v>2017</v>
      </c>
      <c r="H102" s="28"/>
      <c r="I102" s="28"/>
      <c r="J102" s="28"/>
      <c r="K102" s="28"/>
      <c r="L102" s="28"/>
      <c r="M102" s="28"/>
      <c r="N102" s="29"/>
    </row>
    <row r="103" spans="1:14" ht="55.5" customHeight="1" x14ac:dyDescent="0.3">
      <c r="A103" s="10">
        <f t="shared" si="20"/>
        <v>306</v>
      </c>
      <c r="B103" s="22" t="s">
        <v>36</v>
      </c>
      <c r="C103" s="22"/>
      <c r="D103" s="28"/>
      <c r="E103" s="29"/>
      <c r="F103" s="29"/>
      <c r="G103" s="29"/>
      <c r="H103" s="28">
        <f>I103+J103+K103+L103+M103+N103</f>
        <v>2816.9</v>
      </c>
      <c r="I103" s="28">
        <f t="shared" ref="I103:N103" si="22">I104+I105+I106+I107</f>
        <v>0</v>
      </c>
      <c r="J103" s="28">
        <f t="shared" si="22"/>
        <v>0</v>
      </c>
      <c r="K103" s="28">
        <f t="shared" si="22"/>
        <v>2816.9</v>
      </c>
      <c r="L103" s="28">
        <f t="shared" si="22"/>
        <v>0</v>
      </c>
      <c r="M103" s="28">
        <f t="shared" si="22"/>
        <v>0</v>
      </c>
      <c r="N103" s="21">
        <f t="shared" si="22"/>
        <v>0</v>
      </c>
    </row>
    <row r="104" spans="1:14" ht="36.75" customHeight="1" x14ac:dyDescent="0.3">
      <c r="A104" s="10">
        <f t="shared" si="20"/>
        <v>307</v>
      </c>
      <c r="B104" s="22" t="s">
        <v>5</v>
      </c>
      <c r="C104" s="22"/>
      <c r="D104" s="28"/>
      <c r="E104" s="29"/>
      <c r="F104" s="29"/>
      <c r="G104" s="29"/>
      <c r="H104" s="28">
        <f>I104+J104+K104+L104+M104+N104</f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1">
        <v>0</v>
      </c>
    </row>
    <row r="105" spans="1:14" ht="33.75" customHeight="1" x14ac:dyDescent="0.3">
      <c r="A105" s="9">
        <f t="shared" si="20"/>
        <v>308</v>
      </c>
      <c r="B105" s="22" t="s">
        <v>4</v>
      </c>
      <c r="C105" s="22"/>
      <c r="D105" s="28"/>
      <c r="E105" s="29"/>
      <c r="F105" s="29"/>
      <c r="G105" s="29"/>
      <c r="H105" s="28">
        <f>I105+J105+K105+L105+M105+N105</f>
        <v>2669.9</v>
      </c>
      <c r="I105" s="28">
        <v>0</v>
      </c>
      <c r="J105" s="28">
        <v>0</v>
      </c>
      <c r="K105" s="28">
        <v>2669.9</v>
      </c>
      <c r="L105" s="28">
        <v>0</v>
      </c>
      <c r="M105" s="28">
        <v>0</v>
      </c>
      <c r="N105" s="21">
        <v>0</v>
      </c>
    </row>
    <row r="106" spans="1:14" ht="25.5" customHeight="1" x14ac:dyDescent="0.3">
      <c r="A106" s="10">
        <f t="shared" si="20"/>
        <v>309</v>
      </c>
      <c r="B106" s="22" t="s">
        <v>10</v>
      </c>
      <c r="C106" s="22"/>
      <c r="D106" s="28"/>
      <c r="E106" s="29"/>
      <c r="F106" s="29"/>
      <c r="G106" s="29"/>
      <c r="H106" s="28">
        <f>I106+J106+K106+L106+M106+N106</f>
        <v>147</v>
      </c>
      <c r="I106" s="28">
        <v>0</v>
      </c>
      <c r="J106" s="28">
        <v>0</v>
      </c>
      <c r="K106" s="28">
        <v>147</v>
      </c>
      <c r="L106" s="28">
        <v>0</v>
      </c>
      <c r="M106" s="28">
        <v>0</v>
      </c>
      <c r="N106" s="21">
        <v>0</v>
      </c>
    </row>
    <row r="107" spans="1:14" ht="40.5" x14ac:dyDescent="0.3">
      <c r="A107" s="10">
        <f t="shared" si="20"/>
        <v>310</v>
      </c>
      <c r="B107" s="22" t="s">
        <v>11</v>
      </c>
      <c r="C107" s="22"/>
      <c r="D107" s="28"/>
      <c r="E107" s="29"/>
      <c r="F107" s="29"/>
      <c r="G107" s="29"/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1">
        <v>0</v>
      </c>
    </row>
    <row r="108" spans="1:14" ht="101.25" x14ac:dyDescent="0.3">
      <c r="A108" s="10">
        <f t="shared" si="20"/>
        <v>311</v>
      </c>
      <c r="B108" s="22" t="s">
        <v>66</v>
      </c>
      <c r="C108" s="26" t="s">
        <v>24</v>
      </c>
      <c r="D108" s="27">
        <f>H109</f>
        <v>3545.5</v>
      </c>
      <c r="E108" s="29"/>
      <c r="F108" s="32">
        <v>2016</v>
      </c>
      <c r="G108" s="32">
        <v>2017</v>
      </c>
      <c r="H108" s="28"/>
      <c r="I108" s="28"/>
      <c r="J108" s="28"/>
      <c r="K108" s="28"/>
      <c r="L108" s="28"/>
      <c r="M108" s="28"/>
      <c r="N108" s="29"/>
    </row>
    <row r="109" spans="1:14" ht="57" customHeight="1" x14ac:dyDescent="0.3">
      <c r="A109" s="10">
        <f t="shared" si="20"/>
        <v>312</v>
      </c>
      <c r="B109" s="22" t="s">
        <v>37</v>
      </c>
      <c r="C109" s="22"/>
      <c r="D109" s="28"/>
      <c r="E109" s="29"/>
      <c r="F109" s="29"/>
      <c r="G109" s="29"/>
      <c r="H109" s="28">
        <f>I109+J109+K109+L109+M109+N109</f>
        <v>3545.5</v>
      </c>
      <c r="I109" s="28">
        <f t="shared" ref="I109:N109" si="23">I110+I111+I112+I113</f>
        <v>0</v>
      </c>
      <c r="J109" s="28">
        <f t="shared" si="23"/>
        <v>0</v>
      </c>
      <c r="K109" s="28">
        <f t="shared" si="23"/>
        <v>3545.5</v>
      </c>
      <c r="L109" s="28">
        <f t="shared" si="23"/>
        <v>0</v>
      </c>
      <c r="M109" s="28">
        <f t="shared" si="23"/>
        <v>0</v>
      </c>
      <c r="N109" s="21">
        <f t="shared" si="23"/>
        <v>0</v>
      </c>
    </row>
    <row r="110" spans="1:14" ht="37.5" customHeight="1" x14ac:dyDescent="0.3">
      <c r="A110" s="10">
        <f t="shared" si="20"/>
        <v>313</v>
      </c>
      <c r="B110" s="22" t="s">
        <v>5</v>
      </c>
      <c r="C110" s="22"/>
      <c r="D110" s="28"/>
      <c r="E110" s="29"/>
      <c r="F110" s="29"/>
      <c r="G110" s="29"/>
      <c r="H110" s="28">
        <f>I110+J110+K110+L110+M110+N110</f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1">
        <v>0</v>
      </c>
    </row>
    <row r="111" spans="1:14" ht="36.75" customHeight="1" x14ac:dyDescent="0.3">
      <c r="A111" s="10">
        <f t="shared" si="20"/>
        <v>314</v>
      </c>
      <c r="B111" s="22" t="s">
        <v>4</v>
      </c>
      <c r="C111" s="22"/>
      <c r="D111" s="28"/>
      <c r="E111" s="29"/>
      <c r="F111" s="29"/>
      <c r="G111" s="29"/>
      <c r="H111" s="28">
        <f>I111+J111+K111+L111+M111+N111</f>
        <v>3432.2</v>
      </c>
      <c r="I111" s="28">
        <v>0</v>
      </c>
      <c r="J111" s="28">
        <v>0</v>
      </c>
      <c r="K111" s="28">
        <v>3432.2</v>
      </c>
      <c r="L111" s="28">
        <v>0</v>
      </c>
      <c r="M111" s="28">
        <v>0</v>
      </c>
      <c r="N111" s="21">
        <v>0</v>
      </c>
    </row>
    <row r="112" spans="1:14" ht="25.5" customHeight="1" x14ac:dyDescent="0.3">
      <c r="A112" s="10">
        <f t="shared" si="20"/>
        <v>315</v>
      </c>
      <c r="B112" s="22" t="s">
        <v>10</v>
      </c>
      <c r="C112" s="22"/>
      <c r="D112" s="28"/>
      <c r="E112" s="29"/>
      <c r="F112" s="29"/>
      <c r="G112" s="29"/>
      <c r="H112" s="28">
        <f>I112+J112+K112+L112+M112+N112</f>
        <v>113.3</v>
      </c>
      <c r="I112" s="28">
        <v>0</v>
      </c>
      <c r="J112" s="28">
        <v>0</v>
      </c>
      <c r="K112" s="28">
        <v>113.3</v>
      </c>
      <c r="L112" s="28">
        <v>0</v>
      </c>
      <c r="M112" s="28">
        <v>0</v>
      </c>
      <c r="N112" s="21">
        <v>0</v>
      </c>
    </row>
    <row r="113" spans="1:14" ht="40.5" x14ac:dyDescent="0.3">
      <c r="A113" s="10">
        <f t="shared" si="20"/>
        <v>316</v>
      </c>
      <c r="B113" s="22" t="s">
        <v>11</v>
      </c>
      <c r="C113" s="22"/>
      <c r="D113" s="28"/>
      <c r="E113" s="29"/>
      <c r="F113" s="29"/>
      <c r="G113" s="29"/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1">
        <v>0</v>
      </c>
    </row>
    <row r="114" spans="1:14" ht="99.75" customHeight="1" x14ac:dyDescent="0.3">
      <c r="A114" s="10">
        <f t="shared" si="20"/>
        <v>317</v>
      </c>
      <c r="B114" s="22" t="s">
        <v>67</v>
      </c>
      <c r="C114" s="26" t="s">
        <v>24</v>
      </c>
      <c r="D114" s="27">
        <f>H115</f>
        <v>20400.900000000001</v>
      </c>
      <c r="E114" s="29"/>
      <c r="F114" s="32">
        <v>2017</v>
      </c>
      <c r="G114" s="32">
        <v>2018</v>
      </c>
      <c r="H114" s="28"/>
      <c r="I114" s="28"/>
      <c r="J114" s="28"/>
      <c r="K114" s="28"/>
      <c r="L114" s="28"/>
      <c r="M114" s="28"/>
      <c r="N114" s="29"/>
    </row>
    <row r="115" spans="1:14" ht="57" customHeight="1" x14ac:dyDescent="0.3">
      <c r="A115" s="10">
        <f t="shared" si="20"/>
        <v>318</v>
      </c>
      <c r="B115" s="22" t="s">
        <v>38</v>
      </c>
      <c r="C115" s="22"/>
      <c r="D115" s="28"/>
      <c r="E115" s="29"/>
      <c r="F115" s="29"/>
      <c r="G115" s="29"/>
      <c r="H115" s="28">
        <f>I115+J115+K115+L115+M115+N115</f>
        <v>20400.900000000001</v>
      </c>
      <c r="I115" s="28">
        <f t="shared" ref="I115:N115" si="24">I116+I117+I118+I119</f>
        <v>0</v>
      </c>
      <c r="J115" s="28">
        <f t="shared" si="24"/>
        <v>0</v>
      </c>
      <c r="K115" s="28">
        <f t="shared" si="24"/>
        <v>10310</v>
      </c>
      <c r="L115" s="28">
        <f t="shared" si="24"/>
        <v>10090.9</v>
      </c>
      <c r="M115" s="28">
        <f t="shared" si="24"/>
        <v>0</v>
      </c>
      <c r="N115" s="21">
        <f t="shared" si="24"/>
        <v>0</v>
      </c>
    </row>
    <row r="116" spans="1:14" ht="38.25" customHeight="1" x14ac:dyDescent="0.3">
      <c r="A116" s="10">
        <f t="shared" si="20"/>
        <v>319</v>
      </c>
      <c r="B116" s="22" t="s">
        <v>5</v>
      </c>
      <c r="C116" s="22"/>
      <c r="D116" s="28"/>
      <c r="E116" s="29"/>
      <c r="F116" s="29"/>
      <c r="G116" s="29"/>
      <c r="H116" s="28">
        <f>I116+J116+K116+L116+M116+N116</f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1">
        <v>0</v>
      </c>
    </row>
    <row r="117" spans="1:14" ht="33.75" customHeight="1" x14ac:dyDescent="0.3">
      <c r="A117" s="10">
        <f t="shared" si="20"/>
        <v>320</v>
      </c>
      <c r="B117" s="22" t="s">
        <v>4</v>
      </c>
      <c r="C117" s="22"/>
      <c r="D117" s="28"/>
      <c r="E117" s="29"/>
      <c r="F117" s="29"/>
      <c r="G117" s="29"/>
      <c r="H117" s="28">
        <f>I117+J117+K117+L117+M117+N117</f>
        <v>19374.3</v>
      </c>
      <c r="I117" s="28">
        <v>0</v>
      </c>
      <c r="J117" s="28">
        <v>0</v>
      </c>
      <c r="K117" s="28">
        <v>10000</v>
      </c>
      <c r="L117" s="28">
        <v>9374.2999999999993</v>
      </c>
      <c r="M117" s="28">
        <v>0</v>
      </c>
      <c r="N117" s="21">
        <v>0</v>
      </c>
    </row>
    <row r="118" spans="1:14" ht="25.5" customHeight="1" x14ac:dyDescent="0.3">
      <c r="A118" s="10">
        <f t="shared" si="20"/>
        <v>321</v>
      </c>
      <c r="B118" s="22" t="s">
        <v>10</v>
      </c>
      <c r="C118" s="22"/>
      <c r="D118" s="28"/>
      <c r="E118" s="29"/>
      <c r="F118" s="29"/>
      <c r="G118" s="29"/>
      <c r="H118" s="28">
        <f>I118+J118+K118+L118+M118+N118</f>
        <v>1026.5999999999999</v>
      </c>
      <c r="I118" s="28">
        <v>0</v>
      </c>
      <c r="J118" s="28">
        <v>0</v>
      </c>
      <c r="K118" s="28">
        <v>310</v>
      </c>
      <c r="L118" s="28">
        <v>716.6</v>
      </c>
      <c r="M118" s="28">
        <v>0</v>
      </c>
      <c r="N118" s="21">
        <v>0</v>
      </c>
    </row>
    <row r="119" spans="1:14" ht="40.5" x14ac:dyDescent="0.3">
      <c r="A119" s="9">
        <f t="shared" si="20"/>
        <v>322</v>
      </c>
      <c r="B119" s="22" t="s">
        <v>11</v>
      </c>
      <c r="C119" s="22"/>
      <c r="D119" s="28"/>
      <c r="E119" s="29"/>
      <c r="F119" s="29"/>
      <c r="G119" s="29"/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1">
        <v>0</v>
      </c>
    </row>
    <row r="120" spans="1:14" ht="101.25" x14ac:dyDescent="0.3">
      <c r="A120" s="9">
        <f t="shared" si="20"/>
        <v>323</v>
      </c>
      <c r="B120" s="22" t="s">
        <v>68</v>
      </c>
      <c r="C120" s="26" t="s">
        <v>24</v>
      </c>
      <c r="D120" s="27">
        <f>H121</f>
        <v>4836.2999999999993</v>
      </c>
      <c r="E120" s="29"/>
      <c r="F120" s="32">
        <v>2016</v>
      </c>
      <c r="G120" s="32">
        <v>2017</v>
      </c>
      <c r="H120" s="28"/>
      <c r="I120" s="28"/>
      <c r="J120" s="28"/>
      <c r="K120" s="28"/>
      <c r="L120" s="28"/>
      <c r="M120" s="28"/>
      <c r="N120" s="29"/>
    </row>
    <row r="121" spans="1:14" ht="56.25" customHeight="1" x14ac:dyDescent="0.3">
      <c r="A121" s="10">
        <f t="shared" si="20"/>
        <v>324</v>
      </c>
      <c r="B121" s="22" t="s">
        <v>39</v>
      </c>
      <c r="C121" s="22"/>
      <c r="D121" s="28"/>
      <c r="E121" s="29"/>
      <c r="F121" s="29"/>
      <c r="G121" s="29"/>
      <c r="H121" s="28">
        <f>I121+J121+K121+L121+M121+N121</f>
        <v>4836.2999999999993</v>
      </c>
      <c r="I121" s="28">
        <f t="shared" ref="I121:N121" si="25">I122+I123+I124+I125</f>
        <v>0</v>
      </c>
      <c r="J121" s="28">
        <f t="shared" si="25"/>
        <v>0</v>
      </c>
      <c r="K121" s="28">
        <f t="shared" si="25"/>
        <v>4836.2999999999993</v>
      </c>
      <c r="L121" s="28">
        <f t="shared" si="25"/>
        <v>0</v>
      </c>
      <c r="M121" s="28">
        <f t="shared" si="25"/>
        <v>0</v>
      </c>
      <c r="N121" s="21">
        <f t="shared" si="25"/>
        <v>0</v>
      </c>
    </row>
    <row r="122" spans="1:14" ht="36.75" customHeight="1" x14ac:dyDescent="0.3">
      <c r="A122" s="10">
        <f t="shared" si="20"/>
        <v>325</v>
      </c>
      <c r="B122" s="22" t="s">
        <v>5</v>
      </c>
      <c r="C122" s="22"/>
      <c r="D122" s="28"/>
      <c r="E122" s="29"/>
      <c r="F122" s="29"/>
      <c r="G122" s="29"/>
      <c r="H122" s="28">
        <f>I122+J122+K122+L122+M122+N122</f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1">
        <v>0</v>
      </c>
    </row>
    <row r="123" spans="1:14" ht="38.25" customHeight="1" x14ac:dyDescent="0.3">
      <c r="A123" s="10">
        <f t="shared" si="20"/>
        <v>326</v>
      </c>
      <c r="B123" s="22" t="s">
        <v>4</v>
      </c>
      <c r="C123" s="22"/>
      <c r="D123" s="28"/>
      <c r="E123" s="29"/>
      <c r="F123" s="29"/>
      <c r="G123" s="29"/>
      <c r="H123" s="28">
        <f>I123+J123+K123+L123+M123+N123</f>
        <v>4592.8999999999996</v>
      </c>
      <c r="I123" s="28">
        <v>0</v>
      </c>
      <c r="J123" s="28">
        <v>0</v>
      </c>
      <c r="K123" s="28">
        <v>4592.8999999999996</v>
      </c>
      <c r="L123" s="28">
        <v>0</v>
      </c>
      <c r="M123" s="28">
        <v>0</v>
      </c>
      <c r="N123" s="21">
        <v>0</v>
      </c>
    </row>
    <row r="124" spans="1:14" ht="30" customHeight="1" x14ac:dyDescent="0.3">
      <c r="A124" s="10">
        <f t="shared" si="20"/>
        <v>327</v>
      </c>
      <c r="B124" s="22" t="s">
        <v>10</v>
      </c>
      <c r="C124" s="22"/>
      <c r="D124" s="28"/>
      <c r="E124" s="29"/>
      <c r="F124" s="29"/>
      <c r="G124" s="29"/>
      <c r="H124" s="28">
        <f>I124+J124+K124+L124+M124+N124</f>
        <v>243.4</v>
      </c>
      <c r="I124" s="28">
        <v>0</v>
      </c>
      <c r="J124" s="28">
        <v>0</v>
      </c>
      <c r="K124" s="28">
        <v>243.4</v>
      </c>
      <c r="L124" s="28">
        <v>0</v>
      </c>
      <c r="M124" s="28">
        <v>0</v>
      </c>
      <c r="N124" s="21">
        <v>0</v>
      </c>
    </row>
    <row r="125" spans="1:14" ht="40.5" x14ac:dyDescent="0.3">
      <c r="A125" s="10">
        <f t="shared" si="20"/>
        <v>328</v>
      </c>
      <c r="B125" s="22" t="s">
        <v>11</v>
      </c>
      <c r="C125" s="22"/>
      <c r="D125" s="28"/>
      <c r="E125" s="29"/>
      <c r="F125" s="29"/>
      <c r="G125" s="29"/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1">
        <v>0</v>
      </c>
    </row>
    <row r="126" spans="1:14" ht="123.75" customHeight="1" x14ac:dyDescent="0.3">
      <c r="A126" s="10">
        <f t="shared" si="20"/>
        <v>329</v>
      </c>
      <c r="B126" s="22" t="s">
        <v>91</v>
      </c>
      <c r="C126" s="26" t="s">
        <v>24</v>
      </c>
      <c r="D126" s="27">
        <f>H127</f>
        <v>11837.8</v>
      </c>
      <c r="E126" s="29"/>
      <c r="F126" s="32">
        <v>2016</v>
      </c>
      <c r="G126" s="32">
        <v>2017</v>
      </c>
      <c r="H126" s="28"/>
      <c r="I126" s="28"/>
      <c r="J126" s="28"/>
      <c r="K126" s="28"/>
      <c r="L126" s="28"/>
      <c r="M126" s="28"/>
      <c r="N126" s="29"/>
    </row>
    <row r="127" spans="1:14" ht="62.25" customHeight="1" x14ac:dyDescent="0.3">
      <c r="A127" s="10">
        <f t="shared" si="20"/>
        <v>330</v>
      </c>
      <c r="B127" s="22" t="s">
        <v>40</v>
      </c>
      <c r="C127" s="22"/>
      <c r="D127" s="28"/>
      <c r="E127" s="29"/>
      <c r="F127" s="29"/>
      <c r="G127" s="29"/>
      <c r="H127" s="28">
        <f>I127+J127+K127+L127+M127+N127</f>
        <v>11837.8</v>
      </c>
      <c r="I127" s="28">
        <f t="shared" ref="I127:N127" si="26">I128+I129+I130+I131</f>
        <v>0</v>
      </c>
      <c r="J127" s="28">
        <f t="shared" si="26"/>
        <v>0</v>
      </c>
      <c r="K127" s="28">
        <f t="shared" si="26"/>
        <v>11837.8</v>
      </c>
      <c r="L127" s="28">
        <f t="shared" si="26"/>
        <v>0</v>
      </c>
      <c r="M127" s="28">
        <f t="shared" si="26"/>
        <v>0</v>
      </c>
      <c r="N127" s="21">
        <f t="shared" si="26"/>
        <v>0</v>
      </c>
    </row>
    <row r="128" spans="1:14" ht="39" customHeight="1" x14ac:dyDescent="0.3">
      <c r="A128" s="10">
        <f t="shared" si="20"/>
        <v>331</v>
      </c>
      <c r="B128" s="22" t="s">
        <v>5</v>
      </c>
      <c r="C128" s="22"/>
      <c r="D128" s="28"/>
      <c r="E128" s="29"/>
      <c r="F128" s="29"/>
      <c r="G128" s="29"/>
      <c r="H128" s="28">
        <f>I128+J128+K128+L128+M128+N128</f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1">
        <v>0</v>
      </c>
    </row>
    <row r="129" spans="1:14" ht="35.25" customHeight="1" x14ac:dyDescent="0.3">
      <c r="A129" s="10">
        <f t="shared" ref="A129:A160" si="27">A128+1</f>
        <v>332</v>
      </c>
      <c r="B129" s="22" t="s">
        <v>4</v>
      </c>
      <c r="C129" s="22"/>
      <c r="D129" s="28"/>
      <c r="E129" s="29"/>
      <c r="F129" s="29"/>
      <c r="G129" s="29"/>
      <c r="H129" s="28">
        <f>I129+J129+K129+L129+M129+N129</f>
        <v>11215.3</v>
      </c>
      <c r="I129" s="28">
        <v>0</v>
      </c>
      <c r="J129" s="28">
        <v>0</v>
      </c>
      <c r="K129" s="28">
        <v>11215.3</v>
      </c>
      <c r="L129" s="28">
        <v>0</v>
      </c>
      <c r="M129" s="28">
        <v>0</v>
      </c>
      <c r="N129" s="21">
        <v>0</v>
      </c>
    </row>
    <row r="130" spans="1:14" ht="25.5" customHeight="1" x14ac:dyDescent="0.3">
      <c r="A130" s="10">
        <f t="shared" si="27"/>
        <v>333</v>
      </c>
      <c r="B130" s="22" t="s">
        <v>10</v>
      </c>
      <c r="C130" s="22"/>
      <c r="D130" s="28"/>
      <c r="E130" s="29"/>
      <c r="F130" s="29"/>
      <c r="G130" s="29"/>
      <c r="H130" s="28">
        <f>I130+J130+K130+L130+M130+N130</f>
        <v>622.5</v>
      </c>
      <c r="I130" s="28">
        <v>0</v>
      </c>
      <c r="J130" s="28">
        <v>0</v>
      </c>
      <c r="K130" s="28">
        <v>622.5</v>
      </c>
      <c r="L130" s="28">
        <v>0</v>
      </c>
      <c r="M130" s="28">
        <v>0</v>
      </c>
      <c r="N130" s="21">
        <v>0</v>
      </c>
    </row>
    <row r="131" spans="1:14" ht="40.5" x14ac:dyDescent="0.3">
      <c r="A131" s="9">
        <f t="shared" si="27"/>
        <v>334</v>
      </c>
      <c r="B131" s="22" t="s">
        <v>11</v>
      </c>
      <c r="C131" s="22"/>
      <c r="D131" s="28"/>
      <c r="E131" s="29"/>
      <c r="F131" s="29"/>
      <c r="G131" s="29"/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1">
        <v>0</v>
      </c>
    </row>
    <row r="132" spans="1:14" ht="135.75" customHeight="1" x14ac:dyDescent="0.3">
      <c r="A132" s="9">
        <f t="shared" si="27"/>
        <v>335</v>
      </c>
      <c r="B132" s="22" t="s">
        <v>43</v>
      </c>
      <c r="C132" s="26" t="s">
        <v>44</v>
      </c>
      <c r="D132" s="27">
        <f>H133</f>
        <v>23189.7</v>
      </c>
      <c r="E132" s="29"/>
      <c r="F132" s="32">
        <v>2016</v>
      </c>
      <c r="G132" s="32">
        <v>2017</v>
      </c>
      <c r="H132" s="28"/>
      <c r="I132" s="28"/>
      <c r="J132" s="28"/>
      <c r="K132" s="28"/>
      <c r="L132" s="28"/>
      <c r="M132" s="28"/>
      <c r="N132" s="29"/>
    </row>
    <row r="133" spans="1:14" ht="62.25" customHeight="1" x14ac:dyDescent="0.3">
      <c r="A133" s="9">
        <f t="shared" si="27"/>
        <v>336</v>
      </c>
      <c r="B133" s="22" t="s">
        <v>45</v>
      </c>
      <c r="C133" s="22"/>
      <c r="D133" s="28"/>
      <c r="E133" s="29"/>
      <c r="F133" s="29"/>
      <c r="G133" s="29"/>
      <c r="H133" s="28">
        <f>I133+J133+K133+L133+M133+N133</f>
        <v>23189.7</v>
      </c>
      <c r="I133" s="28">
        <f t="shared" ref="I133:N133" si="28">I134+I135+I136+I137</f>
        <v>0</v>
      </c>
      <c r="J133" s="28">
        <f t="shared" si="28"/>
        <v>0</v>
      </c>
      <c r="K133" s="28">
        <f t="shared" si="28"/>
        <v>23189.7</v>
      </c>
      <c r="L133" s="28">
        <f t="shared" si="28"/>
        <v>0</v>
      </c>
      <c r="M133" s="28">
        <f t="shared" si="28"/>
        <v>0</v>
      </c>
      <c r="N133" s="21">
        <f t="shared" si="28"/>
        <v>0</v>
      </c>
    </row>
    <row r="134" spans="1:14" ht="36.75" customHeight="1" x14ac:dyDescent="0.3">
      <c r="A134" s="10">
        <f t="shared" si="27"/>
        <v>337</v>
      </c>
      <c r="B134" s="22" t="s">
        <v>5</v>
      </c>
      <c r="C134" s="22"/>
      <c r="D134" s="28"/>
      <c r="E134" s="29"/>
      <c r="F134" s="29"/>
      <c r="G134" s="29"/>
      <c r="H134" s="28">
        <f>I134+J134+K134+L134+M134+N134</f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1">
        <v>0</v>
      </c>
    </row>
    <row r="135" spans="1:14" ht="36.75" customHeight="1" x14ac:dyDescent="0.3">
      <c r="A135" s="10">
        <f t="shared" si="27"/>
        <v>338</v>
      </c>
      <c r="B135" s="22" t="s">
        <v>4</v>
      </c>
      <c r="C135" s="22"/>
      <c r="D135" s="28"/>
      <c r="E135" s="29"/>
      <c r="F135" s="29"/>
      <c r="G135" s="29"/>
      <c r="H135" s="28">
        <f>I135+J135+K135+L135+M135+N135</f>
        <v>21989.7</v>
      </c>
      <c r="I135" s="28">
        <v>0</v>
      </c>
      <c r="J135" s="28">
        <v>0</v>
      </c>
      <c r="K135" s="28">
        <v>21989.7</v>
      </c>
      <c r="L135" s="28">
        <v>0</v>
      </c>
      <c r="M135" s="28">
        <v>0</v>
      </c>
      <c r="N135" s="21">
        <v>0</v>
      </c>
    </row>
    <row r="136" spans="1:14" ht="25.5" customHeight="1" x14ac:dyDescent="0.3">
      <c r="A136" s="10">
        <f t="shared" si="27"/>
        <v>339</v>
      </c>
      <c r="B136" s="22" t="s">
        <v>10</v>
      </c>
      <c r="C136" s="22"/>
      <c r="D136" s="28"/>
      <c r="E136" s="29"/>
      <c r="F136" s="29"/>
      <c r="G136" s="29"/>
      <c r="H136" s="28">
        <f>I136+J136+K136+L136+M136+N136</f>
        <v>1200</v>
      </c>
      <c r="I136" s="28">
        <v>0</v>
      </c>
      <c r="J136" s="28">
        <v>0</v>
      </c>
      <c r="K136" s="28">
        <v>1200</v>
      </c>
      <c r="L136" s="28">
        <v>0</v>
      </c>
      <c r="M136" s="28">
        <v>0</v>
      </c>
      <c r="N136" s="21">
        <v>0</v>
      </c>
    </row>
    <row r="137" spans="1:14" ht="40.5" x14ac:dyDescent="0.3">
      <c r="A137" s="10">
        <f t="shared" si="27"/>
        <v>340</v>
      </c>
      <c r="B137" s="22" t="s">
        <v>11</v>
      </c>
      <c r="C137" s="22"/>
      <c r="D137" s="28"/>
      <c r="E137" s="29"/>
      <c r="F137" s="29"/>
      <c r="G137" s="29"/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1">
        <v>0</v>
      </c>
    </row>
    <row r="138" spans="1:14" ht="136.5" customHeight="1" x14ac:dyDescent="0.3">
      <c r="A138" s="10">
        <f t="shared" si="27"/>
        <v>341</v>
      </c>
      <c r="B138" s="22" t="s">
        <v>46</v>
      </c>
      <c r="C138" s="26" t="s">
        <v>44</v>
      </c>
      <c r="D138" s="27">
        <f>H139</f>
        <v>1337.4</v>
      </c>
      <c r="E138" s="29"/>
      <c r="F138" s="32">
        <v>2016</v>
      </c>
      <c r="G138" s="32">
        <v>2016</v>
      </c>
      <c r="H138" s="28"/>
      <c r="I138" s="28"/>
      <c r="J138" s="28"/>
      <c r="K138" s="28"/>
      <c r="L138" s="28"/>
      <c r="M138" s="28"/>
      <c r="N138" s="29"/>
    </row>
    <row r="139" spans="1:14" ht="54" customHeight="1" x14ac:dyDescent="0.3">
      <c r="A139" s="10">
        <f t="shared" si="27"/>
        <v>342</v>
      </c>
      <c r="B139" s="22" t="s">
        <v>48</v>
      </c>
      <c r="C139" s="22"/>
      <c r="D139" s="28"/>
      <c r="E139" s="29"/>
      <c r="F139" s="29"/>
      <c r="G139" s="29"/>
      <c r="H139" s="28">
        <f>I139+J139+K139+L139+M139+N139</f>
        <v>1337.4</v>
      </c>
      <c r="I139" s="28">
        <f t="shared" ref="I139:N139" si="29">I140+I141+I142+I143</f>
        <v>0</v>
      </c>
      <c r="J139" s="28">
        <f t="shared" si="29"/>
        <v>1337.4</v>
      </c>
      <c r="K139" s="28">
        <f t="shared" si="29"/>
        <v>0</v>
      </c>
      <c r="L139" s="28">
        <f t="shared" si="29"/>
        <v>0</v>
      </c>
      <c r="M139" s="28">
        <f t="shared" si="29"/>
        <v>0</v>
      </c>
      <c r="N139" s="21">
        <f t="shared" si="29"/>
        <v>0</v>
      </c>
    </row>
    <row r="140" spans="1:14" ht="36.75" customHeight="1" x14ac:dyDescent="0.3">
      <c r="A140" s="10">
        <f t="shared" si="27"/>
        <v>343</v>
      </c>
      <c r="B140" s="22" t="s">
        <v>5</v>
      </c>
      <c r="C140" s="22"/>
      <c r="D140" s="28"/>
      <c r="E140" s="29"/>
      <c r="F140" s="29"/>
      <c r="G140" s="29"/>
      <c r="H140" s="28">
        <f>I140+J140+K140+L140+M140+N140</f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1">
        <v>0</v>
      </c>
    </row>
    <row r="141" spans="1:14" ht="37.5" customHeight="1" x14ac:dyDescent="0.3">
      <c r="A141" s="10">
        <f t="shared" si="27"/>
        <v>344</v>
      </c>
      <c r="B141" s="22" t="s">
        <v>4</v>
      </c>
      <c r="C141" s="22"/>
      <c r="D141" s="28"/>
      <c r="E141" s="29"/>
      <c r="F141" s="29"/>
      <c r="G141" s="29"/>
      <c r="H141" s="28">
        <f>I141+J141+K141+L141+M141+N141</f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1">
        <v>0</v>
      </c>
    </row>
    <row r="142" spans="1:14" ht="24.75" customHeight="1" x14ac:dyDescent="0.3">
      <c r="A142" s="10">
        <f t="shared" si="27"/>
        <v>345</v>
      </c>
      <c r="B142" s="22" t="s">
        <v>10</v>
      </c>
      <c r="C142" s="22"/>
      <c r="D142" s="28"/>
      <c r="E142" s="29"/>
      <c r="F142" s="29"/>
      <c r="G142" s="29"/>
      <c r="H142" s="28">
        <f>I142+J142+K142+L142+M142+N142</f>
        <v>1337.4</v>
      </c>
      <c r="I142" s="28">
        <v>0</v>
      </c>
      <c r="J142" s="28">
        <v>1337.4</v>
      </c>
      <c r="K142" s="28">
        <v>0</v>
      </c>
      <c r="L142" s="28">
        <v>0</v>
      </c>
      <c r="M142" s="28">
        <v>0</v>
      </c>
      <c r="N142" s="21">
        <v>0</v>
      </c>
    </row>
    <row r="143" spans="1:14" ht="40.5" x14ac:dyDescent="0.3">
      <c r="A143" s="9">
        <f t="shared" si="27"/>
        <v>346</v>
      </c>
      <c r="B143" s="22" t="s">
        <v>11</v>
      </c>
      <c r="C143" s="22"/>
      <c r="D143" s="28"/>
      <c r="E143" s="29"/>
      <c r="F143" s="29"/>
      <c r="G143" s="29"/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1">
        <v>0</v>
      </c>
    </row>
    <row r="144" spans="1:14" ht="137.25" customHeight="1" x14ac:dyDescent="0.3">
      <c r="A144" s="9">
        <f t="shared" si="27"/>
        <v>347</v>
      </c>
      <c r="B144" s="22" t="s">
        <v>49</v>
      </c>
      <c r="C144" s="26" t="s">
        <v>44</v>
      </c>
      <c r="D144" s="27">
        <f>H145</f>
        <v>0</v>
      </c>
      <c r="E144" s="29"/>
      <c r="F144" s="32">
        <v>2016</v>
      </c>
      <c r="G144" s="32">
        <v>2017</v>
      </c>
      <c r="H144" s="28"/>
      <c r="I144" s="28"/>
      <c r="J144" s="28"/>
      <c r="K144" s="28"/>
      <c r="L144" s="28"/>
      <c r="M144" s="28"/>
      <c r="N144" s="29"/>
    </row>
    <row r="145" spans="1:14" ht="53.25" customHeight="1" x14ac:dyDescent="0.3">
      <c r="A145" s="10">
        <f t="shared" si="27"/>
        <v>348</v>
      </c>
      <c r="B145" s="22" t="s">
        <v>47</v>
      </c>
      <c r="C145" s="22"/>
      <c r="D145" s="28"/>
      <c r="E145" s="29"/>
      <c r="F145" s="29"/>
      <c r="G145" s="29"/>
      <c r="H145" s="28">
        <f>I145+J145+K145+L145+M145+N145</f>
        <v>0</v>
      </c>
      <c r="I145" s="28">
        <f t="shared" ref="I145:N145" si="30">I146+I147+I148+I149</f>
        <v>0</v>
      </c>
      <c r="J145" s="28">
        <f t="shared" si="30"/>
        <v>0</v>
      </c>
      <c r="K145" s="28">
        <f t="shared" si="30"/>
        <v>0</v>
      </c>
      <c r="L145" s="28">
        <f t="shared" si="30"/>
        <v>0</v>
      </c>
      <c r="M145" s="28">
        <f t="shared" si="30"/>
        <v>0</v>
      </c>
      <c r="N145" s="21">
        <f t="shared" si="30"/>
        <v>0</v>
      </c>
    </row>
    <row r="146" spans="1:14" ht="37.5" customHeight="1" x14ac:dyDescent="0.3">
      <c r="A146" s="9">
        <f t="shared" si="27"/>
        <v>349</v>
      </c>
      <c r="B146" s="22" t="s">
        <v>5</v>
      </c>
      <c r="C146" s="22"/>
      <c r="D146" s="28"/>
      <c r="E146" s="29"/>
      <c r="F146" s="29"/>
      <c r="G146" s="29"/>
      <c r="H146" s="28">
        <f>I146+J146+K146+L146+M146+N146</f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1">
        <v>0</v>
      </c>
    </row>
    <row r="147" spans="1:14" ht="35.25" customHeight="1" x14ac:dyDescent="0.3">
      <c r="A147" s="10">
        <f t="shared" si="27"/>
        <v>350</v>
      </c>
      <c r="B147" s="22" t="s">
        <v>4</v>
      </c>
      <c r="C147" s="22"/>
      <c r="D147" s="28"/>
      <c r="E147" s="29"/>
      <c r="F147" s="29"/>
      <c r="G147" s="29"/>
      <c r="H147" s="28">
        <f>I147+J147+K147+L147+M147+N147</f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1">
        <v>0</v>
      </c>
    </row>
    <row r="148" spans="1:14" ht="24.75" customHeight="1" x14ac:dyDescent="0.3">
      <c r="A148" s="10">
        <f t="shared" si="27"/>
        <v>351</v>
      </c>
      <c r="B148" s="22" t="s">
        <v>10</v>
      </c>
      <c r="C148" s="22"/>
      <c r="D148" s="28"/>
      <c r="E148" s="29"/>
      <c r="F148" s="29"/>
      <c r="G148" s="29"/>
      <c r="H148" s="28">
        <f>I148+J148+K148+L148+M148+N148</f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1">
        <v>0</v>
      </c>
    </row>
    <row r="149" spans="1:14" ht="40.5" x14ac:dyDescent="0.3">
      <c r="A149" s="10">
        <f t="shared" si="27"/>
        <v>352</v>
      </c>
      <c r="B149" s="22" t="s">
        <v>11</v>
      </c>
      <c r="C149" s="22"/>
      <c r="D149" s="28"/>
      <c r="E149" s="29"/>
      <c r="F149" s="29"/>
      <c r="G149" s="29"/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1">
        <v>0</v>
      </c>
    </row>
    <row r="150" spans="1:14" ht="136.5" customHeight="1" x14ac:dyDescent="0.3">
      <c r="A150" s="10">
        <f t="shared" si="27"/>
        <v>353</v>
      </c>
      <c r="B150" s="22" t="s">
        <v>50</v>
      </c>
      <c r="C150" s="26" t="s">
        <v>44</v>
      </c>
      <c r="D150" s="27">
        <f>H151</f>
        <v>0</v>
      </c>
      <c r="E150" s="29"/>
      <c r="F150" s="32">
        <v>2016</v>
      </c>
      <c r="G150" s="32">
        <v>2017</v>
      </c>
      <c r="H150" s="28"/>
      <c r="I150" s="28"/>
      <c r="J150" s="28"/>
      <c r="K150" s="28"/>
      <c r="L150" s="28"/>
      <c r="M150" s="28"/>
      <c r="N150" s="29"/>
    </row>
    <row r="151" spans="1:14" ht="56.25" customHeight="1" x14ac:dyDescent="0.3">
      <c r="A151" s="10">
        <f t="shared" si="27"/>
        <v>354</v>
      </c>
      <c r="B151" s="22" t="s">
        <v>51</v>
      </c>
      <c r="C151" s="22"/>
      <c r="D151" s="28"/>
      <c r="E151" s="29"/>
      <c r="F151" s="29"/>
      <c r="G151" s="29"/>
      <c r="H151" s="28">
        <f>I151+J151+K151+L151+M151+N151</f>
        <v>0</v>
      </c>
      <c r="I151" s="28">
        <f t="shared" ref="I151:N151" si="31">I152+I153+I154+I155</f>
        <v>0</v>
      </c>
      <c r="J151" s="28">
        <f t="shared" si="31"/>
        <v>0</v>
      </c>
      <c r="K151" s="28">
        <f t="shared" si="31"/>
        <v>0</v>
      </c>
      <c r="L151" s="28">
        <f t="shared" si="31"/>
        <v>0</v>
      </c>
      <c r="M151" s="28">
        <f t="shared" si="31"/>
        <v>0</v>
      </c>
      <c r="N151" s="21">
        <f t="shared" si="31"/>
        <v>0</v>
      </c>
    </row>
    <row r="152" spans="1:14" ht="37.5" customHeight="1" x14ac:dyDescent="0.3">
      <c r="A152" s="10">
        <f t="shared" si="27"/>
        <v>355</v>
      </c>
      <c r="B152" s="22" t="s">
        <v>5</v>
      </c>
      <c r="C152" s="22"/>
      <c r="D152" s="28"/>
      <c r="E152" s="29"/>
      <c r="F152" s="29"/>
      <c r="G152" s="29"/>
      <c r="H152" s="28">
        <f>I152+J152+K152+L152+M152+N152</f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1">
        <v>0</v>
      </c>
    </row>
    <row r="153" spans="1:14" ht="34.5" customHeight="1" x14ac:dyDescent="0.3">
      <c r="A153" s="10">
        <f t="shared" si="27"/>
        <v>356</v>
      </c>
      <c r="B153" s="22" t="s">
        <v>4</v>
      </c>
      <c r="C153" s="22"/>
      <c r="D153" s="28"/>
      <c r="E153" s="29"/>
      <c r="F153" s="29"/>
      <c r="G153" s="29"/>
      <c r="H153" s="28">
        <f>I153+J153+K153+L153+M153+N153</f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1">
        <v>0</v>
      </c>
    </row>
    <row r="154" spans="1:14" ht="25.5" customHeight="1" x14ac:dyDescent="0.3">
      <c r="A154" s="10">
        <f t="shared" si="27"/>
        <v>357</v>
      </c>
      <c r="B154" s="22" t="s">
        <v>10</v>
      </c>
      <c r="C154" s="22"/>
      <c r="D154" s="28"/>
      <c r="E154" s="29"/>
      <c r="F154" s="29"/>
      <c r="G154" s="29"/>
      <c r="H154" s="28">
        <f>I154+J154+K154+L154+M154+N154</f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1">
        <v>0</v>
      </c>
    </row>
    <row r="155" spans="1:14" ht="40.5" x14ac:dyDescent="0.3">
      <c r="A155" s="9">
        <f t="shared" si="27"/>
        <v>358</v>
      </c>
      <c r="B155" s="22" t="s">
        <v>11</v>
      </c>
      <c r="C155" s="22"/>
      <c r="D155" s="28"/>
      <c r="E155" s="29"/>
      <c r="F155" s="29"/>
      <c r="G155" s="29"/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1">
        <v>0</v>
      </c>
    </row>
    <row r="156" spans="1:14" ht="136.5" customHeight="1" x14ac:dyDescent="0.3">
      <c r="A156" s="9">
        <f t="shared" si="27"/>
        <v>359</v>
      </c>
      <c r="B156" s="22" t="s">
        <v>53</v>
      </c>
      <c r="C156" s="26" t="s">
        <v>44</v>
      </c>
      <c r="D156" s="27">
        <f>H157</f>
        <v>0</v>
      </c>
      <c r="E156" s="29"/>
      <c r="F156" s="32">
        <v>2016</v>
      </c>
      <c r="G156" s="32">
        <v>2017</v>
      </c>
      <c r="H156" s="28"/>
      <c r="I156" s="28"/>
      <c r="J156" s="28"/>
      <c r="K156" s="28"/>
      <c r="L156" s="28"/>
      <c r="M156" s="28"/>
      <c r="N156" s="29"/>
    </row>
    <row r="157" spans="1:14" ht="57" customHeight="1" x14ac:dyDescent="0.3">
      <c r="A157" s="10">
        <f t="shared" si="27"/>
        <v>360</v>
      </c>
      <c r="B157" s="22" t="s">
        <v>52</v>
      </c>
      <c r="C157" s="22"/>
      <c r="D157" s="28"/>
      <c r="E157" s="29"/>
      <c r="F157" s="29"/>
      <c r="G157" s="29"/>
      <c r="H157" s="28">
        <f>I157+J157+K157+L157+M157+N157</f>
        <v>0</v>
      </c>
      <c r="I157" s="28">
        <f t="shared" ref="I157:N157" si="32">I158+I159+I160+I161</f>
        <v>0</v>
      </c>
      <c r="J157" s="28">
        <f t="shared" si="32"/>
        <v>0</v>
      </c>
      <c r="K157" s="28">
        <f t="shared" si="32"/>
        <v>0</v>
      </c>
      <c r="L157" s="28">
        <f t="shared" si="32"/>
        <v>0</v>
      </c>
      <c r="M157" s="28">
        <f t="shared" si="32"/>
        <v>0</v>
      </c>
      <c r="N157" s="21">
        <f t="shared" si="32"/>
        <v>0</v>
      </c>
    </row>
    <row r="158" spans="1:14" ht="38.25" customHeight="1" x14ac:dyDescent="0.3">
      <c r="A158" s="10">
        <f t="shared" si="27"/>
        <v>361</v>
      </c>
      <c r="B158" s="22" t="s">
        <v>5</v>
      </c>
      <c r="C158" s="22"/>
      <c r="D158" s="28"/>
      <c r="E158" s="29"/>
      <c r="F158" s="29"/>
      <c r="G158" s="29"/>
      <c r="H158" s="28">
        <f>I158+J158+K158+L158+M158+N158</f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1">
        <v>0</v>
      </c>
    </row>
    <row r="159" spans="1:14" ht="38.25" customHeight="1" x14ac:dyDescent="0.3">
      <c r="A159" s="10">
        <f t="shared" si="27"/>
        <v>362</v>
      </c>
      <c r="B159" s="22" t="s">
        <v>4</v>
      </c>
      <c r="C159" s="22"/>
      <c r="D159" s="28"/>
      <c r="E159" s="29"/>
      <c r="F159" s="29"/>
      <c r="G159" s="29"/>
      <c r="H159" s="28">
        <f>I159+J159+K159+L159+M159+N159</f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1">
        <v>0</v>
      </c>
    </row>
    <row r="160" spans="1:14" ht="24.75" customHeight="1" x14ac:dyDescent="0.3">
      <c r="A160" s="9">
        <f t="shared" si="27"/>
        <v>363</v>
      </c>
      <c r="B160" s="22" t="s">
        <v>10</v>
      </c>
      <c r="C160" s="22"/>
      <c r="D160" s="28"/>
      <c r="E160" s="29"/>
      <c r="F160" s="29"/>
      <c r="G160" s="29"/>
      <c r="H160" s="28">
        <f>I160+J160+K160+L160+M160+N160</f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1">
        <v>0</v>
      </c>
    </row>
    <row r="161" spans="1:14" ht="40.5" x14ac:dyDescent="0.3">
      <c r="A161" s="10">
        <f t="shared" ref="A161:A197" si="33">A160+1</f>
        <v>364</v>
      </c>
      <c r="B161" s="22" t="s">
        <v>11</v>
      </c>
      <c r="C161" s="22"/>
      <c r="D161" s="28"/>
      <c r="E161" s="29"/>
      <c r="F161" s="29"/>
      <c r="G161" s="29"/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1">
        <v>0</v>
      </c>
    </row>
    <row r="162" spans="1:14" ht="136.5" customHeight="1" x14ac:dyDescent="0.3">
      <c r="A162" s="10">
        <f t="shared" si="33"/>
        <v>365</v>
      </c>
      <c r="B162" s="22" t="s">
        <v>54</v>
      </c>
      <c r="C162" s="26" t="s">
        <v>44</v>
      </c>
      <c r="D162" s="27">
        <f>H163</f>
        <v>0</v>
      </c>
      <c r="E162" s="29"/>
      <c r="F162" s="32">
        <v>2016</v>
      </c>
      <c r="G162" s="32">
        <v>2017</v>
      </c>
      <c r="H162" s="28"/>
      <c r="I162" s="28"/>
      <c r="J162" s="28"/>
      <c r="K162" s="28"/>
      <c r="L162" s="28"/>
      <c r="M162" s="28"/>
      <c r="N162" s="29"/>
    </row>
    <row r="163" spans="1:14" ht="51" customHeight="1" x14ac:dyDescent="0.3">
      <c r="A163" s="10">
        <f t="shared" si="33"/>
        <v>366</v>
      </c>
      <c r="B163" s="22" t="s">
        <v>55</v>
      </c>
      <c r="C163" s="22"/>
      <c r="D163" s="28"/>
      <c r="E163" s="29"/>
      <c r="F163" s="29"/>
      <c r="G163" s="29"/>
      <c r="H163" s="28">
        <f>I163+J163+K163+L163+M163+N163</f>
        <v>0</v>
      </c>
      <c r="I163" s="28">
        <f t="shared" ref="I163:N163" si="34">I164+I165+I166+I167</f>
        <v>0</v>
      </c>
      <c r="J163" s="28">
        <f t="shared" si="34"/>
        <v>0</v>
      </c>
      <c r="K163" s="28">
        <f t="shared" si="34"/>
        <v>0</v>
      </c>
      <c r="L163" s="28">
        <f t="shared" si="34"/>
        <v>0</v>
      </c>
      <c r="M163" s="28">
        <f t="shared" si="34"/>
        <v>0</v>
      </c>
      <c r="N163" s="21">
        <f t="shared" si="34"/>
        <v>0</v>
      </c>
    </row>
    <row r="164" spans="1:14" ht="39" customHeight="1" x14ac:dyDescent="0.3">
      <c r="A164" s="10">
        <f t="shared" si="33"/>
        <v>367</v>
      </c>
      <c r="B164" s="22" t="s">
        <v>5</v>
      </c>
      <c r="C164" s="22"/>
      <c r="D164" s="28"/>
      <c r="E164" s="29"/>
      <c r="F164" s="29"/>
      <c r="G164" s="29"/>
      <c r="H164" s="28">
        <f>I164+J164+K164+L164+M164+N164</f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1">
        <v>0</v>
      </c>
    </row>
    <row r="165" spans="1:14" ht="35.25" customHeight="1" x14ac:dyDescent="0.3">
      <c r="A165" s="10">
        <f t="shared" si="33"/>
        <v>368</v>
      </c>
      <c r="B165" s="22" t="s">
        <v>4</v>
      </c>
      <c r="C165" s="22"/>
      <c r="D165" s="28"/>
      <c r="E165" s="29"/>
      <c r="F165" s="29"/>
      <c r="G165" s="29"/>
      <c r="H165" s="28">
        <f>I165+J165+K165+L165+M165+N165</f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1">
        <v>0</v>
      </c>
    </row>
    <row r="166" spans="1:14" ht="25.5" customHeight="1" x14ac:dyDescent="0.3">
      <c r="A166" s="10">
        <f t="shared" si="33"/>
        <v>369</v>
      </c>
      <c r="B166" s="22" t="s">
        <v>10</v>
      </c>
      <c r="C166" s="22"/>
      <c r="D166" s="28"/>
      <c r="E166" s="29"/>
      <c r="F166" s="29"/>
      <c r="G166" s="29"/>
      <c r="H166" s="28">
        <f>I166+J166+K166+L166+M166+N166</f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1">
        <v>0</v>
      </c>
    </row>
    <row r="167" spans="1:14" ht="40.5" x14ac:dyDescent="0.3">
      <c r="A167" s="9">
        <f t="shared" si="33"/>
        <v>370</v>
      </c>
      <c r="B167" s="22" t="s">
        <v>11</v>
      </c>
      <c r="C167" s="22"/>
      <c r="D167" s="28"/>
      <c r="E167" s="29"/>
      <c r="F167" s="29"/>
      <c r="G167" s="29"/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1">
        <v>0</v>
      </c>
    </row>
    <row r="168" spans="1:14" ht="101.25" customHeight="1" x14ac:dyDescent="0.3">
      <c r="A168" s="9">
        <f t="shared" si="33"/>
        <v>371</v>
      </c>
      <c r="B168" s="22" t="s">
        <v>69</v>
      </c>
      <c r="C168" s="26" t="s">
        <v>24</v>
      </c>
      <c r="D168" s="27">
        <f>H169</f>
        <v>6787.7999999999993</v>
      </c>
      <c r="E168" s="29"/>
      <c r="F168" s="32">
        <v>2016</v>
      </c>
      <c r="G168" s="32">
        <v>2017</v>
      </c>
      <c r="H168" s="28"/>
      <c r="I168" s="28"/>
      <c r="J168" s="28"/>
      <c r="K168" s="28"/>
      <c r="L168" s="28"/>
      <c r="M168" s="28"/>
      <c r="N168" s="29"/>
    </row>
    <row r="169" spans="1:14" ht="55.5" customHeight="1" x14ac:dyDescent="0.3">
      <c r="A169" s="10">
        <f t="shared" si="33"/>
        <v>372</v>
      </c>
      <c r="B169" s="22" t="s">
        <v>56</v>
      </c>
      <c r="C169" s="22"/>
      <c r="D169" s="28"/>
      <c r="E169" s="29"/>
      <c r="F169" s="29"/>
      <c r="G169" s="29"/>
      <c r="H169" s="28">
        <f>I169+J169+K169+L169+M169+N169</f>
        <v>6787.7999999999993</v>
      </c>
      <c r="I169" s="28">
        <f t="shared" ref="I169:N169" si="35">I170+I171+I172+I173</f>
        <v>0</v>
      </c>
      <c r="J169" s="28">
        <f t="shared" si="35"/>
        <v>0</v>
      </c>
      <c r="K169" s="28">
        <f t="shared" si="35"/>
        <v>6787.7999999999993</v>
      </c>
      <c r="L169" s="28">
        <f t="shared" si="35"/>
        <v>0</v>
      </c>
      <c r="M169" s="28">
        <f t="shared" si="35"/>
        <v>0</v>
      </c>
      <c r="N169" s="21">
        <f t="shared" si="35"/>
        <v>0</v>
      </c>
    </row>
    <row r="170" spans="1:14" ht="36.75" customHeight="1" x14ac:dyDescent="0.3">
      <c r="A170" s="10">
        <f t="shared" si="33"/>
        <v>373</v>
      </c>
      <c r="B170" s="22" t="s">
        <v>5</v>
      </c>
      <c r="C170" s="22"/>
      <c r="D170" s="28"/>
      <c r="E170" s="29"/>
      <c r="F170" s="29"/>
      <c r="G170" s="29"/>
      <c r="H170" s="28">
        <f>I170+J170+K170+L170+M170+N170</f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1">
        <v>0</v>
      </c>
    </row>
    <row r="171" spans="1:14" ht="34.5" customHeight="1" x14ac:dyDescent="0.3">
      <c r="A171" s="10">
        <f t="shared" si="33"/>
        <v>374</v>
      </c>
      <c r="B171" s="22" t="s">
        <v>4</v>
      </c>
      <c r="C171" s="22"/>
      <c r="D171" s="28"/>
      <c r="E171" s="29"/>
      <c r="F171" s="29"/>
      <c r="G171" s="29"/>
      <c r="H171" s="28">
        <f>I171+J171+K171+L171+M171+N171</f>
        <v>6442.4</v>
      </c>
      <c r="I171" s="28">
        <v>0</v>
      </c>
      <c r="J171" s="28">
        <v>0</v>
      </c>
      <c r="K171" s="28">
        <v>6442.4</v>
      </c>
      <c r="L171" s="28">
        <v>0</v>
      </c>
      <c r="M171" s="28">
        <v>0</v>
      </c>
      <c r="N171" s="21">
        <v>0</v>
      </c>
    </row>
    <row r="172" spans="1:14" ht="24.75" customHeight="1" x14ac:dyDescent="0.3">
      <c r="A172" s="10">
        <f t="shared" si="33"/>
        <v>375</v>
      </c>
      <c r="B172" s="22" t="s">
        <v>10</v>
      </c>
      <c r="C172" s="22"/>
      <c r="D172" s="28"/>
      <c r="E172" s="29"/>
      <c r="F172" s="29"/>
      <c r="G172" s="29"/>
      <c r="H172" s="28">
        <f>I172+J172+K172+L172+M172+N172</f>
        <v>345.4</v>
      </c>
      <c r="I172" s="28">
        <v>0</v>
      </c>
      <c r="J172" s="28">
        <v>0</v>
      </c>
      <c r="K172" s="28">
        <v>345.4</v>
      </c>
      <c r="L172" s="28">
        <v>0</v>
      </c>
      <c r="M172" s="28">
        <v>0</v>
      </c>
      <c r="N172" s="21">
        <v>0</v>
      </c>
    </row>
    <row r="173" spans="1:14" ht="40.5" x14ac:dyDescent="0.3">
      <c r="A173" s="10">
        <f t="shared" si="33"/>
        <v>376</v>
      </c>
      <c r="B173" s="22" t="s">
        <v>11</v>
      </c>
      <c r="C173" s="22"/>
      <c r="D173" s="28"/>
      <c r="E173" s="29"/>
      <c r="F173" s="29"/>
      <c r="G173" s="29"/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1">
        <v>0</v>
      </c>
    </row>
    <row r="174" spans="1:14" ht="102.75" customHeight="1" x14ac:dyDescent="0.3">
      <c r="A174" s="9">
        <f t="shared" si="33"/>
        <v>377</v>
      </c>
      <c r="B174" s="22" t="s">
        <v>70</v>
      </c>
      <c r="C174" s="26" t="s">
        <v>24</v>
      </c>
      <c r="D174" s="27">
        <f>H175</f>
        <v>25750.7</v>
      </c>
      <c r="E174" s="29"/>
      <c r="F174" s="32">
        <v>2017</v>
      </c>
      <c r="G174" s="32">
        <v>2018</v>
      </c>
      <c r="H174" s="28"/>
      <c r="I174" s="28"/>
      <c r="J174" s="28"/>
      <c r="K174" s="28"/>
      <c r="L174" s="28"/>
      <c r="M174" s="28"/>
      <c r="N174" s="29"/>
    </row>
    <row r="175" spans="1:14" ht="57" customHeight="1" x14ac:dyDescent="0.3">
      <c r="A175" s="10">
        <f t="shared" si="33"/>
        <v>378</v>
      </c>
      <c r="B175" s="22" t="s">
        <v>57</v>
      </c>
      <c r="C175" s="22"/>
      <c r="D175" s="28"/>
      <c r="E175" s="29"/>
      <c r="F175" s="29"/>
      <c r="G175" s="29"/>
      <c r="H175" s="28">
        <f>I175+J175+K175+L175+M175+N175</f>
        <v>25750.7</v>
      </c>
      <c r="I175" s="28">
        <f t="shared" ref="I175:N175" si="36">I176+I177+I178+I179</f>
        <v>0</v>
      </c>
      <c r="J175" s="28">
        <f t="shared" si="36"/>
        <v>0</v>
      </c>
      <c r="K175" s="28">
        <f t="shared" si="36"/>
        <v>11342</v>
      </c>
      <c r="L175" s="28">
        <f t="shared" si="36"/>
        <v>14408.7</v>
      </c>
      <c r="M175" s="28">
        <f t="shared" si="36"/>
        <v>0</v>
      </c>
      <c r="N175" s="21">
        <f t="shared" si="36"/>
        <v>0</v>
      </c>
    </row>
    <row r="176" spans="1:14" ht="39" customHeight="1" x14ac:dyDescent="0.3">
      <c r="A176" s="10">
        <f t="shared" si="33"/>
        <v>379</v>
      </c>
      <c r="B176" s="22" t="s">
        <v>5</v>
      </c>
      <c r="C176" s="22"/>
      <c r="D176" s="28"/>
      <c r="E176" s="29"/>
      <c r="F176" s="29"/>
      <c r="G176" s="29"/>
      <c r="H176" s="28">
        <f>I176+J176+K176+L176+M176+N176</f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1">
        <v>0</v>
      </c>
    </row>
    <row r="177" spans="1:14" ht="36" customHeight="1" x14ac:dyDescent="0.3">
      <c r="A177" s="10">
        <f t="shared" si="33"/>
        <v>380</v>
      </c>
      <c r="B177" s="22" t="s">
        <v>4</v>
      </c>
      <c r="C177" s="22"/>
      <c r="D177" s="28"/>
      <c r="E177" s="29"/>
      <c r="F177" s="29"/>
      <c r="G177" s="29"/>
      <c r="H177" s="28">
        <f>I177+J177+K177+L177+M177+N177</f>
        <v>24401.1</v>
      </c>
      <c r="I177" s="28">
        <v>0</v>
      </c>
      <c r="J177" s="28">
        <v>0</v>
      </c>
      <c r="K177" s="28">
        <v>11000</v>
      </c>
      <c r="L177" s="28">
        <v>13401.1</v>
      </c>
      <c r="M177" s="28">
        <v>0</v>
      </c>
      <c r="N177" s="21">
        <v>0</v>
      </c>
    </row>
    <row r="178" spans="1:14" ht="27" customHeight="1" x14ac:dyDescent="0.3">
      <c r="A178" s="10">
        <f t="shared" si="33"/>
        <v>381</v>
      </c>
      <c r="B178" s="22" t="s">
        <v>10</v>
      </c>
      <c r="C178" s="22"/>
      <c r="D178" s="28"/>
      <c r="E178" s="29"/>
      <c r="F178" s="29"/>
      <c r="G178" s="29"/>
      <c r="H178" s="28">
        <f>I178+J178+K178+L178+M178+N178</f>
        <v>1349.6</v>
      </c>
      <c r="I178" s="28">
        <v>0</v>
      </c>
      <c r="J178" s="28">
        <v>0</v>
      </c>
      <c r="K178" s="28">
        <v>342</v>
      </c>
      <c r="L178" s="28">
        <v>1007.6</v>
      </c>
      <c r="M178" s="28">
        <v>0</v>
      </c>
      <c r="N178" s="21">
        <v>0</v>
      </c>
    </row>
    <row r="179" spans="1:14" ht="40.5" x14ac:dyDescent="0.3">
      <c r="A179" s="10">
        <f t="shared" si="33"/>
        <v>382</v>
      </c>
      <c r="B179" s="22" t="s">
        <v>11</v>
      </c>
      <c r="C179" s="22"/>
      <c r="D179" s="28"/>
      <c r="E179" s="29"/>
      <c r="F179" s="29"/>
      <c r="G179" s="29"/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1">
        <v>0</v>
      </c>
    </row>
    <row r="180" spans="1:14" ht="100.5" customHeight="1" x14ac:dyDescent="0.3">
      <c r="A180" s="10">
        <f t="shared" si="33"/>
        <v>383</v>
      </c>
      <c r="B180" s="22" t="s">
        <v>76</v>
      </c>
      <c r="C180" s="26" t="s">
        <v>24</v>
      </c>
      <c r="D180" s="27">
        <f>H181</f>
        <v>187.1</v>
      </c>
      <c r="E180" s="29"/>
      <c r="F180" s="32">
        <v>2016</v>
      </c>
      <c r="G180" s="32">
        <v>2016</v>
      </c>
      <c r="H180" s="28"/>
      <c r="I180" s="28"/>
      <c r="J180" s="28"/>
      <c r="K180" s="28"/>
      <c r="L180" s="28"/>
      <c r="M180" s="28"/>
      <c r="N180" s="29"/>
    </row>
    <row r="181" spans="1:14" ht="54" customHeight="1" x14ac:dyDescent="0.3">
      <c r="A181" s="9">
        <f t="shared" si="33"/>
        <v>384</v>
      </c>
      <c r="B181" s="22" t="s">
        <v>77</v>
      </c>
      <c r="C181" s="22"/>
      <c r="D181" s="28"/>
      <c r="E181" s="29"/>
      <c r="F181" s="29"/>
      <c r="G181" s="29"/>
      <c r="H181" s="28">
        <f>I181+J181+K181+L181+M181+N181</f>
        <v>187.1</v>
      </c>
      <c r="I181" s="28">
        <f t="shared" ref="I181:N181" si="37">I182+I183+I184+I185</f>
        <v>0</v>
      </c>
      <c r="J181" s="28">
        <f t="shared" si="37"/>
        <v>187.1</v>
      </c>
      <c r="K181" s="28">
        <f t="shared" si="37"/>
        <v>0</v>
      </c>
      <c r="L181" s="28">
        <f t="shared" si="37"/>
        <v>0</v>
      </c>
      <c r="M181" s="28">
        <f t="shared" si="37"/>
        <v>0</v>
      </c>
      <c r="N181" s="21">
        <f t="shared" si="37"/>
        <v>0</v>
      </c>
    </row>
    <row r="182" spans="1:14" ht="36.75" customHeight="1" x14ac:dyDescent="0.3">
      <c r="A182" s="9">
        <f t="shared" si="33"/>
        <v>385</v>
      </c>
      <c r="B182" s="22" t="s">
        <v>5</v>
      </c>
      <c r="C182" s="22"/>
      <c r="D182" s="28"/>
      <c r="E182" s="29"/>
      <c r="F182" s="29"/>
      <c r="G182" s="29"/>
      <c r="H182" s="28">
        <f>I182+J182+K182+L182+M182+N182</f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1">
        <v>0</v>
      </c>
    </row>
    <row r="183" spans="1:14" ht="36" customHeight="1" x14ac:dyDescent="0.3">
      <c r="A183" s="10">
        <f t="shared" si="33"/>
        <v>386</v>
      </c>
      <c r="B183" s="22" t="s">
        <v>4</v>
      </c>
      <c r="C183" s="22"/>
      <c r="D183" s="28"/>
      <c r="E183" s="29"/>
      <c r="F183" s="29"/>
      <c r="G183" s="29"/>
      <c r="H183" s="28">
        <f>I183+J183+K183+L183+M183+N183</f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1">
        <v>0</v>
      </c>
    </row>
    <row r="184" spans="1:14" ht="24.75" customHeight="1" x14ac:dyDescent="0.3">
      <c r="A184" s="10">
        <f t="shared" si="33"/>
        <v>387</v>
      </c>
      <c r="B184" s="22" t="s">
        <v>10</v>
      </c>
      <c r="C184" s="22"/>
      <c r="D184" s="28"/>
      <c r="E184" s="29"/>
      <c r="F184" s="29"/>
      <c r="G184" s="29"/>
      <c r="H184" s="28">
        <f>I184+J184+K184+L184+M184+N184</f>
        <v>187.1</v>
      </c>
      <c r="I184" s="28">
        <v>0</v>
      </c>
      <c r="J184" s="28">
        <v>187.1</v>
      </c>
      <c r="K184" s="28">
        <v>0</v>
      </c>
      <c r="L184" s="28">
        <v>0</v>
      </c>
      <c r="M184" s="28">
        <v>0</v>
      </c>
      <c r="N184" s="21">
        <v>0</v>
      </c>
    </row>
    <row r="185" spans="1:14" ht="40.5" x14ac:dyDescent="0.3">
      <c r="A185" s="10">
        <f t="shared" si="33"/>
        <v>388</v>
      </c>
      <c r="B185" s="22" t="s">
        <v>11</v>
      </c>
      <c r="C185" s="22"/>
      <c r="D185" s="28"/>
      <c r="E185" s="29"/>
      <c r="F185" s="29"/>
      <c r="G185" s="29"/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1">
        <v>0</v>
      </c>
    </row>
    <row r="186" spans="1:14" ht="102" customHeight="1" x14ac:dyDescent="0.3">
      <c r="A186" s="10">
        <f t="shared" si="33"/>
        <v>389</v>
      </c>
      <c r="B186" s="22" t="s">
        <v>81</v>
      </c>
      <c r="C186" s="26" t="s">
        <v>24</v>
      </c>
      <c r="D186" s="27">
        <f>H187</f>
        <v>1109</v>
      </c>
      <c r="E186" s="29"/>
      <c r="F186" s="32">
        <v>2017</v>
      </c>
      <c r="G186" s="32">
        <v>2017</v>
      </c>
      <c r="H186" s="28"/>
      <c r="I186" s="28"/>
      <c r="J186" s="28"/>
      <c r="K186" s="28"/>
      <c r="L186" s="28"/>
      <c r="M186" s="28"/>
      <c r="N186" s="29"/>
    </row>
    <row r="187" spans="1:14" ht="57" customHeight="1" x14ac:dyDescent="0.3">
      <c r="A187" s="9">
        <f t="shared" si="33"/>
        <v>390</v>
      </c>
      <c r="B187" s="22" t="s">
        <v>78</v>
      </c>
      <c r="C187" s="22"/>
      <c r="D187" s="28"/>
      <c r="E187" s="29"/>
      <c r="F187" s="29"/>
      <c r="G187" s="29"/>
      <c r="H187" s="28">
        <f>I187+J187+K187+L187+M187+N187</f>
        <v>1109</v>
      </c>
      <c r="I187" s="28">
        <f t="shared" ref="I187:N187" si="38">I188+I189+I190+I191</f>
        <v>0</v>
      </c>
      <c r="J187" s="28">
        <f t="shared" si="38"/>
        <v>0</v>
      </c>
      <c r="K187" s="28">
        <f t="shared" si="38"/>
        <v>1109</v>
      </c>
      <c r="L187" s="28">
        <f t="shared" si="38"/>
        <v>0</v>
      </c>
      <c r="M187" s="28">
        <f t="shared" si="38"/>
        <v>0</v>
      </c>
      <c r="N187" s="21">
        <f t="shared" si="38"/>
        <v>0</v>
      </c>
    </row>
    <row r="188" spans="1:14" ht="37.5" customHeight="1" x14ac:dyDescent="0.3">
      <c r="A188" s="10">
        <f t="shared" si="33"/>
        <v>391</v>
      </c>
      <c r="B188" s="22" t="s">
        <v>5</v>
      </c>
      <c r="C188" s="22"/>
      <c r="D188" s="28"/>
      <c r="E188" s="29"/>
      <c r="F188" s="29"/>
      <c r="G188" s="29"/>
      <c r="H188" s="28">
        <f>I188+J188+K188+L188+M188+N188</f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1">
        <v>0</v>
      </c>
    </row>
    <row r="189" spans="1:14" ht="38.25" customHeight="1" x14ac:dyDescent="0.3">
      <c r="A189" s="10">
        <f t="shared" si="33"/>
        <v>392</v>
      </c>
      <c r="B189" s="22" t="s">
        <v>4</v>
      </c>
      <c r="C189" s="22"/>
      <c r="D189" s="28"/>
      <c r="E189" s="29"/>
      <c r="F189" s="29"/>
      <c r="G189" s="29"/>
      <c r="H189" s="28">
        <f>I189+J189+K189+L189+M189+N189</f>
        <v>1053.2</v>
      </c>
      <c r="I189" s="28">
        <v>0</v>
      </c>
      <c r="J189" s="28">
        <v>0</v>
      </c>
      <c r="K189" s="28">
        <v>1053.2</v>
      </c>
      <c r="L189" s="28">
        <v>0</v>
      </c>
      <c r="M189" s="28">
        <v>0</v>
      </c>
      <c r="N189" s="21">
        <v>0</v>
      </c>
    </row>
    <row r="190" spans="1:14" ht="25.5" customHeight="1" x14ac:dyDescent="0.3">
      <c r="A190" s="10">
        <f t="shared" si="33"/>
        <v>393</v>
      </c>
      <c r="B190" s="22" t="s">
        <v>10</v>
      </c>
      <c r="C190" s="22"/>
      <c r="D190" s="28"/>
      <c r="E190" s="29"/>
      <c r="F190" s="29"/>
      <c r="G190" s="29"/>
      <c r="H190" s="28">
        <f>I190+J190+K190+L190+M190+N190</f>
        <v>55.8</v>
      </c>
      <c r="I190" s="28">
        <v>0</v>
      </c>
      <c r="J190" s="28">
        <v>0</v>
      </c>
      <c r="K190" s="28">
        <v>55.8</v>
      </c>
      <c r="L190" s="28">
        <v>0</v>
      </c>
      <c r="M190" s="28">
        <v>0</v>
      </c>
      <c r="N190" s="21">
        <v>0</v>
      </c>
    </row>
    <row r="191" spans="1:14" ht="40.5" x14ac:dyDescent="0.3">
      <c r="A191" s="10">
        <f t="shared" si="33"/>
        <v>394</v>
      </c>
      <c r="B191" s="22" t="s">
        <v>11</v>
      </c>
      <c r="C191" s="22"/>
      <c r="D191" s="28"/>
      <c r="E191" s="29"/>
      <c r="F191" s="29"/>
      <c r="G191" s="29"/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1">
        <v>0</v>
      </c>
    </row>
    <row r="192" spans="1:14" ht="300.75" customHeight="1" x14ac:dyDescent="0.3">
      <c r="A192" s="9">
        <f t="shared" si="33"/>
        <v>395</v>
      </c>
      <c r="B192" s="25" t="s">
        <v>80</v>
      </c>
      <c r="C192" s="26" t="s">
        <v>24</v>
      </c>
      <c r="D192" s="27">
        <f>H193</f>
        <v>2498.1</v>
      </c>
      <c r="E192" s="29"/>
      <c r="F192" s="32">
        <v>2016</v>
      </c>
      <c r="G192" s="32">
        <v>2017</v>
      </c>
      <c r="H192" s="28"/>
      <c r="I192" s="28"/>
      <c r="J192" s="28"/>
      <c r="K192" s="28"/>
      <c r="L192" s="28"/>
      <c r="M192" s="28"/>
      <c r="N192" s="29"/>
    </row>
    <row r="193" spans="1:14" ht="57.75" customHeight="1" x14ac:dyDescent="0.3">
      <c r="A193" s="9">
        <f t="shared" si="33"/>
        <v>396</v>
      </c>
      <c r="B193" s="22" t="s">
        <v>79</v>
      </c>
      <c r="C193" s="22"/>
      <c r="D193" s="28"/>
      <c r="E193" s="29"/>
      <c r="F193" s="29"/>
      <c r="G193" s="29"/>
      <c r="H193" s="28">
        <f>I193+J193+K193+L193+M193+N193</f>
        <v>2498.1</v>
      </c>
      <c r="I193" s="28">
        <f t="shared" ref="I193:N193" si="39">I194+I195+I196+I197</f>
        <v>0</v>
      </c>
      <c r="J193" s="28">
        <f t="shared" si="39"/>
        <v>1095</v>
      </c>
      <c r="K193" s="28">
        <f t="shared" si="39"/>
        <v>1403.1</v>
      </c>
      <c r="L193" s="28">
        <f t="shared" si="39"/>
        <v>0</v>
      </c>
      <c r="M193" s="28">
        <f t="shared" si="39"/>
        <v>0</v>
      </c>
      <c r="N193" s="21">
        <f t="shared" si="39"/>
        <v>0</v>
      </c>
    </row>
    <row r="194" spans="1:14" ht="37.5" customHeight="1" x14ac:dyDescent="0.3">
      <c r="A194" s="10">
        <f t="shared" si="33"/>
        <v>397</v>
      </c>
      <c r="B194" s="22" t="s">
        <v>5</v>
      </c>
      <c r="C194" s="22"/>
      <c r="D194" s="28"/>
      <c r="E194" s="29"/>
      <c r="F194" s="29"/>
      <c r="G194" s="29"/>
      <c r="H194" s="28">
        <f>I194+J194+K194+L194+M194+N194</f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1">
        <v>0</v>
      </c>
    </row>
    <row r="195" spans="1:14" ht="34.5" customHeight="1" x14ac:dyDescent="0.3">
      <c r="A195" s="10">
        <f t="shared" si="33"/>
        <v>398</v>
      </c>
      <c r="B195" s="22" t="s">
        <v>4</v>
      </c>
      <c r="C195" s="22"/>
      <c r="D195" s="28"/>
      <c r="E195" s="29"/>
      <c r="F195" s="29"/>
      <c r="G195" s="29"/>
      <c r="H195" s="28">
        <f>I195+J195+K195+L195+M195+N195</f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1">
        <v>0</v>
      </c>
    </row>
    <row r="196" spans="1:14" ht="26.25" customHeight="1" x14ac:dyDescent="0.3">
      <c r="A196" s="10">
        <f t="shared" si="33"/>
        <v>399</v>
      </c>
      <c r="B196" s="22" t="s">
        <v>10</v>
      </c>
      <c r="C196" s="22"/>
      <c r="D196" s="28"/>
      <c r="E196" s="29"/>
      <c r="F196" s="29"/>
      <c r="G196" s="29"/>
      <c r="H196" s="28">
        <f>I196+J196+K196+L196+M196+N196</f>
        <v>2498.1</v>
      </c>
      <c r="I196" s="28">
        <v>0</v>
      </c>
      <c r="J196" s="28">
        <v>1095</v>
      </c>
      <c r="K196" s="28">
        <v>1403.1</v>
      </c>
      <c r="L196" s="28">
        <v>0</v>
      </c>
      <c r="M196" s="28">
        <v>0</v>
      </c>
      <c r="N196" s="21">
        <v>0</v>
      </c>
    </row>
    <row r="197" spans="1:14" ht="40.5" x14ac:dyDescent="0.3">
      <c r="A197" s="10">
        <f t="shared" si="33"/>
        <v>400</v>
      </c>
      <c r="B197" s="22" t="s">
        <v>11</v>
      </c>
      <c r="C197" s="22"/>
      <c r="D197" s="28"/>
      <c r="E197" s="29"/>
      <c r="F197" s="29"/>
      <c r="G197" s="29"/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1">
        <v>0</v>
      </c>
    </row>
    <row r="198" spans="1:14" ht="20.25" x14ac:dyDescent="0.3">
      <c r="A198" s="38"/>
      <c r="B198" s="39"/>
      <c r="C198" s="40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</row>
    <row r="199" spans="1:14" ht="20.25" x14ac:dyDescent="0.3">
      <c r="A199" s="38"/>
      <c r="B199" s="39"/>
      <c r="C199" s="40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</row>
    <row r="200" spans="1:14" ht="20.25" x14ac:dyDescent="0.3">
      <c r="A200" s="38"/>
      <c r="B200" s="38"/>
      <c r="C200" s="41"/>
      <c r="D200" s="38"/>
      <c r="E200" s="38"/>
      <c r="F200" s="38"/>
      <c r="G200" s="38"/>
      <c r="H200" s="38"/>
      <c r="I200" s="38"/>
      <c r="J200" s="38"/>
      <c r="K200" s="39"/>
      <c r="L200" s="38"/>
      <c r="M200" s="38"/>
      <c r="N200" s="38"/>
    </row>
    <row r="201" spans="1:14" ht="20.25" x14ac:dyDescent="0.3">
      <c r="A201" s="38"/>
      <c r="B201" s="38"/>
      <c r="C201" s="41"/>
      <c r="D201" s="38"/>
      <c r="E201" s="38"/>
      <c r="F201" s="38"/>
      <c r="G201" s="38"/>
      <c r="H201" s="38"/>
      <c r="I201" s="38"/>
      <c r="J201" s="38"/>
      <c r="K201" s="39"/>
      <c r="L201" s="38"/>
      <c r="M201" s="38"/>
      <c r="N201" s="38"/>
    </row>
    <row r="202" spans="1:14" ht="20.25" x14ac:dyDescent="0.3">
      <c r="A202" s="38"/>
      <c r="B202" s="38"/>
      <c r="C202" s="41"/>
      <c r="D202" s="38"/>
      <c r="E202" s="38"/>
      <c r="F202" s="38"/>
      <c r="G202" s="38"/>
      <c r="H202" s="38"/>
      <c r="I202" s="38"/>
      <c r="J202" s="38"/>
      <c r="K202" s="39"/>
      <c r="L202" s="38"/>
      <c r="M202" s="38"/>
      <c r="N202" s="38"/>
    </row>
  </sheetData>
  <mergeCells count="10">
    <mergeCell ref="B12:N12"/>
    <mergeCell ref="K1:N1"/>
    <mergeCell ref="A4:A5"/>
    <mergeCell ref="B4:B5"/>
    <mergeCell ref="B3:M3"/>
    <mergeCell ref="C4:C5"/>
    <mergeCell ref="D4:E4"/>
    <mergeCell ref="F4:G4"/>
    <mergeCell ref="H4:N4"/>
    <mergeCell ref="K2:N2"/>
  </mergeCells>
  <phoneticPr fontId="0" type="noConversion"/>
  <pageMargins left="0.98425196850393704" right="0.78740157480314965" top="1.0236220472440944" bottom="0.78740157480314965" header="0.11811023622047245" footer="0.11811023622047245"/>
  <pageSetup paperSize="9" scale="64" orientation="landscape" r:id="rId1"/>
  <headerFooter differentFirst="1" alignWithMargins="0">
    <oddHeader>&amp;C&amp;P</oddHeader>
  </headerFooter>
  <rowBreaks count="1" manualBreakCount="1">
    <brk id="1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(постановл)</vt:lpstr>
      <vt:lpstr>'Лист1 (постановл)'!Область_печати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2017-04-28T06:42:23Z</cp:lastPrinted>
  <dcterms:created xsi:type="dcterms:W3CDTF">2006-09-16T00:00:00Z</dcterms:created>
  <dcterms:modified xsi:type="dcterms:W3CDTF">2017-05-03T02:59:58Z</dcterms:modified>
</cp:coreProperties>
</file>