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4021" yWindow="0" windowWidth="15600" windowHeight="11535" activeTab="0"/>
  </bookViews>
  <sheets>
    <sheet name="Лист1" sheetId="1" r:id="rId1"/>
    <sheet name="Лист2 (пост)" sheetId="5" r:id="rId2"/>
    <sheet name="Лист3" sheetId="3" r:id="rId3"/>
  </sheets>
  <definedNames>
    <definedName name="_xlnm.Print_Area" localSheetId="0">'Лист1'!$A$1:$N$409</definedName>
    <definedName name="_xlnm.Print_Area" localSheetId="1">'Лист2 (пост)'!$A$1:$N$336</definedName>
  </definedNames>
  <calcPr calcId="144525"/>
</workbook>
</file>

<file path=xl/sharedStrings.xml><?xml version="1.0" encoding="utf-8"?>
<sst xmlns="http://schemas.openxmlformats.org/spreadsheetml/2006/main" count="933" uniqueCount="192">
  <si>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</si>
  <si>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</si>
  <si>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</si>
  <si>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</si>
  <si>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</si>
  <si>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</si>
  <si>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</si>
  <si>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</si>
  <si>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</si>
  <si>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</si>
  <si>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</si>
  <si>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</si>
  <si>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</si>
  <si>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</si>
  <si>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</si>
  <si>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</si>
  <si>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</si>
  <si>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</si>
  <si>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</si>
  <si>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</si>
  <si>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</si>
  <si>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</si>
  <si>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</si>
  <si>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</si>
  <si>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</si>
  <si>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Объект 1  Строительство детского сада на 270 мест </t>
  </si>
  <si>
    <t xml:space="preserve">Объект 2 Строительство детского сада на 90 мест </t>
  </si>
  <si>
    <t xml:space="preserve">п. Буланаш                  ул. Кутузова </t>
  </si>
  <si>
    <t xml:space="preserve">п. Буланаш </t>
  </si>
  <si>
    <t>с. Покровское</t>
  </si>
  <si>
    <t xml:space="preserve">Объект 1   Строительство участка автомобильной дороги 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</si>
  <si>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</si>
  <si>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</si>
  <si>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</si>
  <si>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</si>
  <si>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</si>
  <si>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</si>
  <si>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</si>
  <si>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</si>
  <si>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</si>
  <si>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</si>
  <si>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</si>
  <si>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</si>
  <si>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</si>
  <si>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</si>
  <si>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</si>
  <si>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</si>
  <si>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</si>
  <si>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</si>
  <si>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</si>
  <si>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</si>
  <si>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</si>
  <si>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</si>
  <si>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</si>
  <si>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</si>
  <si>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</si>
  <si>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</si>
  <si>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7, в том числе:</t>
  </si>
  <si>
    <t>ВСЕГО по подпрограмме 8, в том числе:</t>
  </si>
  <si>
    <t>ВСЕГО по подпрограмме 9,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</si>
  <si>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</si>
  <si>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</si>
  <si>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</si>
  <si>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</si>
  <si>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</si>
  <si>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</si>
  <si>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</si>
  <si>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</si>
  <si>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</si>
  <si>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</si>
  <si>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</si>
  <si>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</si>
  <si>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</si>
  <si>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</si>
  <si>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</si>
  <si>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Объект 1 Техническое перевооружение объекта:
«Водоотлив погружными насосами для защиты пос. Буланаш от подтопления»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</si>
  <si>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</si>
  <si>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</si>
  <si>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</si>
  <si>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</si>
  <si>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</si>
  <si>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</si>
  <si>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</si>
  <si>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</si>
  <si>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</si>
  <si>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</si>
  <si>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</si>
  <si>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</si>
  <si>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</si>
  <si>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</si>
  <si>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</si>
  <si>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</si>
  <si>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</si>
  <si>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</si>
  <si>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</si>
  <si>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</si>
  <si>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</si>
  <si>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</si>
  <si>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</si>
  <si>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</si>
  <si>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</si>
  <si>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</si>
  <si>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</si>
  <si>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</si>
  <si>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</si>
  <si>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</si>
  <si>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</si>
  <si>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</si>
  <si>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</si>
  <si>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</si>
  <si>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</si>
  <si>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</si>
  <si>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 xml:space="preserve">Объект 3 Строительство детского сада в кв.Березовая Роща 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</si>
  <si>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</si>
  <si>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</si>
  <si>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</si>
  <si>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</si>
  <si>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</si>
  <si>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</si>
  <si>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</si>
  <si>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</si>
  <si>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</si>
  <si>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</si>
  <si>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</si>
  <si>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</si>
  <si>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</si>
  <si>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</si>
  <si>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</si>
  <si>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</si>
  <si>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</si>
  <si>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</si>
  <si>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</si>
  <si>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</si>
  <si>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</si>
  <si>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</si>
  <si>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</si>
  <si>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</si>
  <si>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</si>
  <si>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</si>
  <si>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>Подпрограмма  9 «Развитие строительства и архитектуры»</t>
  </si>
  <si>
    <t>Подпрограмма 11. «Обеспечение и развитие дорожного хозяйства, систем наружного освещения и благоустройства»</t>
  </si>
  <si>
    <t>Объект 4 Строительство детского сада по ул. 9 Мая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</si>
  <si>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</si>
  <si>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</si>
  <si>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</si>
  <si>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</si>
  <si>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</si>
  <si>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</si>
  <si>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</si>
  <si>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</si>
  <si>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</si>
  <si>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</si>
  <si>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</si>
  <si>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</si>
  <si>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</si>
  <si>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</si>
  <si>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</si>
  <si>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</si>
  <si>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</si>
  <si>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</si>
  <si>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</si>
  <si>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</si>
  <si>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</si>
  <si>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</si>
  <si>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</si>
  <si>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Объект 2  Строительство двухсекционного пристроя к жилому дому по ул.Мира,33  </t>
  </si>
  <si>
    <t>Объект 5 Строительство здания школы на 1200 мест в г.Артемовский</t>
  </si>
  <si>
    <t>Объект 13 Водопровод противопожарный в г.Артемовский Свердловской области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</si>
  <si>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</si>
  <si>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</si>
  <si>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</si>
  <si>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</si>
  <si>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>»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</si>
  <si>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</si>
  <si>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</si>
  <si>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</si>
  <si>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"Развитие Артемовского городского округа на период до 2020 года"    </t>
  </si>
  <si>
    <t xml:space="preserve">в ценах   
соответ-ствую-  щих лет реализа-ции проекта 
</t>
  </si>
  <si>
    <t xml:space="preserve">№    
стро ки   
</t>
  </si>
  <si>
    <t>Объект 14 Водопровод от скважин № 8 и № 27 центрального участка Буланашского месторождения подземных вод до станции обезжелезивания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</si>
  <si>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</si>
  <si>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</si>
  <si>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 ул.М.Горького      с. Покровское</t>
  </si>
  <si>
    <t>Подпрограмма 7 «Осуществление мер по защите населения и территорий от чрезвычайных ситуаций природного и техногенного характера, обеспечению пожарной безопасности»</t>
  </si>
  <si>
    <t xml:space="preserve">г.Артемовский                  ул. Мира,33 </t>
  </si>
  <si>
    <t xml:space="preserve">Центральная часть                           г.Артемовский </t>
  </si>
  <si>
    <t xml:space="preserve"> с.Б.Трифоново</t>
  </si>
  <si>
    <t>г.Артемовский         ул. Мира от Узла связи до ул.Западной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</si>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</sst>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/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wrapText="1"/>
    </xf>
    <xf numFmtId="164" fontId="2" fillId="0" borderId="0" xfId="0" applyNumberFormat="1" applyFont="1"/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" fontId="6" fillId="0" borderId="4" xfId="0" applyNumberFormat="1" applyFont="1" applyFill="1" applyBorder="1"/>
    <xf numFmtId="0" fontId="6" fillId="0" borderId="4" xfId="0" applyFont="1" applyFill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view="pageBreakPreview" zoomScaleSheetLayoutView="100" zoomScalePageLayoutView="90" workbookViewId="0" topLeftCell="A219">
      <selection activeCell="J310" sqref="J310"/>
    </sheetView>
  </sheetViews>
  <sheetFormatPr defaultColWidth="9.140625" defaultRowHeight="15"/>
  <cols>
    <col min="1" max="1" width="7.57421875" style="1" customWidth="1"/>
    <col min="2" max="2" width="24.8515625" style="1" customWidth="1"/>
    <col min="3" max="3" width="19.57421875" style="2" customWidth="1"/>
    <col min="4" max="4" width="15.00390625" style="1" customWidth="1"/>
    <col min="5" max="5" width="13.421875" style="1" customWidth="1"/>
    <col min="6" max="6" width="10.00390625" style="1" customWidth="1"/>
    <col min="7" max="7" width="10.28125" style="1" customWidth="1"/>
    <col min="8" max="8" width="15.140625" style="1" customWidth="1"/>
    <col min="9" max="9" width="13.8515625" style="1" customWidth="1"/>
    <col min="10" max="10" width="13.7109375" style="1" customWidth="1"/>
    <col min="11" max="11" width="14.8515625" style="52" customWidth="1"/>
    <col min="12" max="12" width="14.57421875" style="1" customWidth="1"/>
    <col min="13" max="13" width="12.28125" style="1" customWidth="1"/>
    <col min="14" max="14" width="12.14062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7:14" ht="103.5" customHeight="1">
      <c r="G1" s="1" t="s">
        <v>142</v>
      </c>
      <c r="H1" s="41"/>
      <c r="I1" s="41"/>
      <c r="J1" s="41"/>
      <c r="K1" s="122" t="s">
        <v>173</v>
      </c>
      <c r="L1" s="122"/>
      <c r="M1" s="122"/>
      <c r="N1" s="122"/>
    </row>
    <row r="2" spans="8:14" ht="103.5" customHeight="1">
      <c r="H2" s="41"/>
      <c r="I2" s="41"/>
      <c r="J2" s="41"/>
      <c r="K2" s="122" t="s">
        <v>176</v>
      </c>
      <c r="L2" s="122"/>
      <c r="M2" s="122"/>
      <c r="N2" s="122"/>
    </row>
    <row r="3" spans="2:14" ht="84.75" customHeight="1">
      <c r="B3" s="125" t="s">
        <v>175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4"/>
    </row>
    <row r="4" spans="1:15" s="16" customFormat="1" ht="39.75" customHeight="1">
      <c r="A4" s="123" t="s">
        <v>178</v>
      </c>
      <c r="B4" s="123" t="s">
        <v>6</v>
      </c>
      <c r="C4" s="123" t="s">
        <v>7</v>
      </c>
      <c r="D4" s="126" t="s">
        <v>190</v>
      </c>
      <c r="E4" s="126"/>
      <c r="F4" s="126" t="s">
        <v>9</v>
      </c>
      <c r="G4" s="126"/>
      <c r="H4" s="126" t="s">
        <v>0</v>
      </c>
      <c r="I4" s="126"/>
      <c r="J4" s="126"/>
      <c r="K4" s="126"/>
      <c r="L4" s="126"/>
      <c r="M4" s="126"/>
      <c r="N4" s="126"/>
      <c r="O4" s="15"/>
    </row>
    <row r="5" spans="1:15" ht="195.75" customHeight="1">
      <c r="A5" s="124"/>
      <c r="B5" s="124"/>
      <c r="C5" s="124"/>
      <c r="D5" s="54" t="s">
        <v>134</v>
      </c>
      <c r="E5" s="54" t="s">
        <v>177</v>
      </c>
      <c r="F5" s="54" t="s">
        <v>1</v>
      </c>
      <c r="G5" s="54" t="s">
        <v>2</v>
      </c>
      <c r="H5" s="55" t="s">
        <v>3</v>
      </c>
      <c r="I5" s="55" t="s">
        <v>14</v>
      </c>
      <c r="J5" s="55" t="s">
        <v>15</v>
      </c>
      <c r="K5" s="56" t="s">
        <v>16</v>
      </c>
      <c r="L5" s="55" t="s">
        <v>17</v>
      </c>
      <c r="M5" s="55" t="s">
        <v>18</v>
      </c>
      <c r="N5" s="55" t="s">
        <v>19</v>
      </c>
      <c r="O5" s="2"/>
    </row>
    <row r="6" spans="1:15" ht="21.75" customHeight="1">
      <c r="A6" s="57">
        <v>1</v>
      </c>
      <c r="B6" s="57">
        <v>2</v>
      </c>
      <c r="C6" s="58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9">
        <v>11</v>
      </c>
      <c r="L6" s="57">
        <v>12</v>
      </c>
      <c r="M6" s="57">
        <v>13</v>
      </c>
      <c r="N6" s="57">
        <v>14</v>
      </c>
      <c r="O6" s="2"/>
    </row>
    <row r="7" spans="1:16" ht="60.75" customHeight="1">
      <c r="A7" s="54">
        <v>1</v>
      </c>
      <c r="B7" s="60" t="s">
        <v>79</v>
      </c>
      <c r="C7" s="54"/>
      <c r="D7" s="60"/>
      <c r="E7" s="60"/>
      <c r="F7" s="60"/>
      <c r="G7" s="60"/>
      <c r="H7" s="61">
        <f aca="true" t="shared" si="0" ref="H7:N7">H8+H9+H10</f>
        <v>70487.1</v>
      </c>
      <c r="I7" s="61">
        <f t="shared" si="0"/>
        <v>14319.400000000001</v>
      </c>
      <c r="J7" s="61">
        <f t="shared" si="0"/>
        <v>40847.7</v>
      </c>
      <c r="K7" s="62">
        <f t="shared" si="0"/>
        <v>15320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2"/>
      <c r="P7" s="13"/>
    </row>
    <row r="8" spans="1:16" ht="40.5" customHeight="1">
      <c r="A8" s="54">
        <f>A7+1</f>
        <v>2</v>
      </c>
      <c r="B8" s="60" t="s">
        <v>5</v>
      </c>
      <c r="C8" s="54"/>
      <c r="D8" s="60"/>
      <c r="E8" s="60"/>
      <c r="F8" s="60"/>
      <c r="G8" s="60"/>
      <c r="H8" s="61">
        <f aca="true" t="shared" si="1" ref="H8:N9">H14+H26+H55+H67+H85+H121+H211+H223</f>
        <v>0</v>
      </c>
      <c r="I8" s="61">
        <f t="shared" si="1"/>
        <v>0</v>
      </c>
      <c r="J8" s="61">
        <f t="shared" si="1"/>
        <v>0</v>
      </c>
      <c r="K8" s="62">
        <f t="shared" si="1"/>
        <v>0</v>
      </c>
      <c r="L8" s="61">
        <f t="shared" si="1"/>
        <v>0</v>
      </c>
      <c r="M8" s="61">
        <f t="shared" si="1"/>
        <v>0</v>
      </c>
      <c r="N8" s="61">
        <f t="shared" si="1"/>
        <v>0</v>
      </c>
      <c r="O8" s="2"/>
      <c r="P8" s="13"/>
    </row>
    <row r="9" spans="1:16" ht="37.5" customHeight="1">
      <c r="A9" s="54">
        <f aca="true" t="shared" si="2" ref="A9:A77">A8+1</f>
        <v>3</v>
      </c>
      <c r="B9" s="60" t="s">
        <v>4</v>
      </c>
      <c r="C9" s="54"/>
      <c r="D9" s="60"/>
      <c r="E9" s="60"/>
      <c r="F9" s="60"/>
      <c r="G9" s="60"/>
      <c r="H9" s="61">
        <f t="shared" si="1"/>
        <v>27080</v>
      </c>
      <c r="I9" s="61">
        <f t="shared" si="1"/>
        <v>0</v>
      </c>
      <c r="J9" s="61">
        <f t="shared" si="1"/>
        <v>27080</v>
      </c>
      <c r="K9" s="62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2"/>
      <c r="P9" s="13"/>
    </row>
    <row r="10" spans="1:16" ht="27.75" customHeight="1">
      <c r="A10" s="53">
        <f t="shared" si="2"/>
        <v>4</v>
      </c>
      <c r="B10" s="60" t="s">
        <v>11</v>
      </c>
      <c r="C10" s="54"/>
      <c r="D10" s="60"/>
      <c r="E10" s="60"/>
      <c r="F10" s="60"/>
      <c r="G10" s="60"/>
      <c r="H10" s="61">
        <f aca="true" t="shared" si="3" ref="H10:N10">H16+H28+H69+H87+H123+H213+H225+H57</f>
        <v>43407.100000000006</v>
      </c>
      <c r="I10" s="61">
        <f t="shared" si="3"/>
        <v>14319.400000000001</v>
      </c>
      <c r="J10" s="61">
        <f t="shared" si="3"/>
        <v>13767.699999999999</v>
      </c>
      <c r="K10" s="62">
        <f t="shared" si="3"/>
        <v>15320</v>
      </c>
      <c r="L10" s="62">
        <f t="shared" si="3"/>
        <v>0</v>
      </c>
      <c r="M10" s="61">
        <f t="shared" si="3"/>
        <v>0</v>
      </c>
      <c r="N10" s="61">
        <f t="shared" si="3"/>
        <v>0</v>
      </c>
      <c r="O10" s="2"/>
      <c r="P10" s="13"/>
    </row>
    <row r="11" spans="1:14" ht="41.25" customHeight="1">
      <c r="A11" s="53">
        <f t="shared" si="2"/>
        <v>5</v>
      </c>
      <c r="B11" s="60" t="s">
        <v>12</v>
      </c>
      <c r="C11" s="63"/>
      <c r="D11" s="63"/>
      <c r="E11" s="63"/>
      <c r="F11" s="63"/>
      <c r="G11" s="63"/>
      <c r="H11" s="64">
        <f aca="true" t="shared" si="4" ref="H11:N11">H17+H29+H58+H70+H88+H124+H214+H226</f>
        <v>0</v>
      </c>
      <c r="I11" s="64">
        <f t="shared" si="4"/>
        <v>0</v>
      </c>
      <c r="J11" s="64">
        <f t="shared" si="4"/>
        <v>0</v>
      </c>
      <c r="K11" s="65">
        <f t="shared" si="4"/>
        <v>0</v>
      </c>
      <c r="L11" s="64">
        <f t="shared" si="4"/>
        <v>0</v>
      </c>
      <c r="M11" s="64">
        <f t="shared" si="4"/>
        <v>0</v>
      </c>
      <c r="N11" s="64">
        <f t="shared" si="4"/>
        <v>0</v>
      </c>
    </row>
    <row r="12" spans="1:14" ht="39.75" customHeight="1">
      <c r="A12" s="54">
        <f t="shared" si="2"/>
        <v>6</v>
      </c>
      <c r="B12" s="108" t="s">
        <v>80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60.75">
      <c r="A13" s="54">
        <f t="shared" si="2"/>
        <v>7</v>
      </c>
      <c r="B13" s="66" t="s">
        <v>55</v>
      </c>
      <c r="C13" s="59"/>
      <c r="D13" s="59"/>
      <c r="E13" s="59"/>
      <c r="F13" s="59"/>
      <c r="G13" s="59"/>
      <c r="H13" s="67">
        <f>H14+H15+H16+H17</f>
        <v>0</v>
      </c>
      <c r="I13" s="67">
        <f aca="true" t="shared" si="5" ref="I13:N13">I14+I15+I16+I17</f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</row>
    <row r="14" spans="1:14" ht="39.75" customHeight="1">
      <c r="A14" s="54">
        <f t="shared" si="2"/>
        <v>8</v>
      </c>
      <c r="B14" s="66" t="s">
        <v>5</v>
      </c>
      <c r="C14" s="59"/>
      <c r="D14" s="59"/>
      <c r="E14" s="59"/>
      <c r="F14" s="59"/>
      <c r="G14" s="59"/>
      <c r="H14" s="67">
        <f>H20</f>
        <v>0</v>
      </c>
      <c r="I14" s="67">
        <f aca="true" t="shared" si="6" ref="I14:N14">I20</f>
        <v>0</v>
      </c>
      <c r="J14" s="67">
        <f t="shared" si="6"/>
        <v>0</v>
      </c>
      <c r="K14" s="67">
        <f t="shared" si="6"/>
        <v>0</v>
      </c>
      <c r="L14" s="67">
        <f t="shared" si="6"/>
        <v>0</v>
      </c>
      <c r="M14" s="67">
        <f t="shared" si="6"/>
        <v>0</v>
      </c>
      <c r="N14" s="67">
        <f t="shared" si="6"/>
        <v>0</v>
      </c>
    </row>
    <row r="15" spans="1:14" ht="40.5">
      <c r="A15" s="54">
        <f t="shared" si="2"/>
        <v>9</v>
      </c>
      <c r="B15" s="66" t="s">
        <v>4</v>
      </c>
      <c r="C15" s="59"/>
      <c r="D15" s="59"/>
      <c r="E15" s="59"/>
      <c r="F15" s="59"/>
      <c r="G15" s="59"/>
      <c r="H15" s="67">
        <f>H21</f>
        <v>0</v>
      </c>
      <c r="I15" s="67">
        <f aca="true" t="shared" si="7" ref="I15:N15">I21</f>
        <v>0</v>
      </c>
      <c r="J15" s="67">
        <f t="shared" si="7"/>
        <v>0</v>
      </c>
      <c r="K15" s="67">
        <f t="shared" si="7"/>
        <v>0</v>
      </c>
      <c r="L15" s="67">
        <f t="shared" si="7"/>
        <v>0</v>
      </c>
      <c r="M15" s="67">
        <f t="shared" si="7"/>
        <v>0</v>
      </c>
      <c r="N15" s="67">
        <f t="shared" si="7"/>
        <v>0</v>
      </c>
    </row>
    <row r="16" spans="1:14" ht="26.25" customHeight="1">
      <c r="A16" s="54">
        <f t="shared" si="2"/>
        <v>10</v>
      </c>
      <c r="B16" s="66" t="s">
        <v>11</v>
      </c>
      <c r="C16" s="59"/>
      <c r="D16" s="59"/>
      <c r="E16" s="59"/>
      <c r="F16" s="59"/>
      <c r="G16" s="59"/>
      <c r="H16" s="67">
        <f>H22</f>
        <v>0</v>
      </c>
      <c r="I16" s="67">
        <f aca="true" t="shared" si="8" ref="I16:N16">I22</f>
        <v>0</v>
      </c>
      <c r="J16" s="67">
        <f t="shared" si="8"/>
        <v>0</v>
      </c>
      <c r="K16" s="67">
        <f t="shared" si="8"/>
        <v>0</v>
      </c>
      <c r="L16" s="67">
        <f t="shared" si="8"/>
        <v>0</v>
      </c>
      <c r="M16" s="67">
        <f t="shared" si="8"/>
        <v>0</v>
      </c>
      <c r="N16" s="67">
        <f t="shared" si="8"/>
        <v>0</v>
      </c>
    </row>
    <row r="17" spans="1:14" ht="40.5">
      <c r="A17" s="53">
        <f t="shared" si="2"/>
        <v>11</v>
      </c>
      <c r="B17" s="66" t="s">
        <v>12</v>
      </c>
      <c r="C17" s="59"/>
      <c r="D17" s="59"/>
      <c r="E17" s="59"/>
      <c r="F17" s="59"/>
      <c r="G17" s="59"/>
      <c r="H17" s="68">
        <f>H23</f>
        <v>0</v>
      </c>
      <c r="I17" s="68">
        <f aca="true" t="shared" si="9" ref="I17:N17">I23</f>
        <v>0</v>
      </c>
      <c r="J17" s="68">
        <f t="shared" si="9"/>
        <v>0</v>
      </c>
      <c r="K17" s="68">
        <f t="shared" si="9"/>
        <v>0</v>
      </c>
      <c r="L17" s="68">
        <f t="shared" si="9"/>
        <v>0</v>
      </c>
      <c r="M17" s="68">
        <f t="shared" si="9"/>
        <v>0</v>
      </c>
      <c r="N17" s="68">
        <f t="shared" si="9"/>
        <v>0</v>
      </c>
    </row>
    <row r="18" spans="1:14" ht="124.5" customHeight="1">
      <c r="A18" s="54">
        <f t="shared" si="2"/>
        <v>12</v>
      </c>
      <c r="B18" s="66" t="s">
        <v>13</v>
      </c>
      <c r="C18" s="69" t="s">
        <v>83</v>
      </c>
      <c r="D18" s="70">
        <v>67428.63</v>
      </c>
      <c r="E18" s="70">
        <v>90514.72</v>
      </c>
      <c r="F18" s="71">
        <v>2017</v>
      </c>
      <c r="G18" s="71">
        <v>2018</v>
      </c>
      <c r="H18" s="66"/>
      <c r="I18" s="66"/>
      <c r="J18" s="66"/>
      <c r="K18" s="66"/>
      <c r="L18" s="66"/>
      <c r="M18" s="66"/>
      <c r="N18" s="66"/>
    </row>
    <row r="19" spans="1:14" ht="57.75" customHeight="1">
      <c r="A19" s="54">
        <f t="shared" si="2"/>
        <v>13</v>
      </c>
      <c r="B19" s="66" t="s">
        <v>10</v>
      </c>
      <c r="C19" s="66"/>
      <c r="D19" s="71"/>
      <c r="E19" s="72"/>
      <c r="F19" s="71"/>
      <c r="G19" s="71"/>
      <c r="H19" s="73">
        <f>I19+J19+K19+L19+M19+N19</f>
        <v>0</v>
      </c>
      <c r="I19" s="73">
        <f aca="true" t="shared" si="10" ref="I19:N19">I21+I22</f>
        <v>0</v>
      </c>
      <c r="J19" s="73">
        <f t="shared" si="10"/>
        <v>0</v>
      </c>
      <c r="K19" s="73">
        <f t="shared" si="10"/>
        <v>0</v>
      </c>
      <c r="L19" s="73">
        <f t="shared" si="10"/>
        <v>0</v>
      </c>
      <c r="M19" s="73">
        <f t="shared" si="10"/>
        <v>0</v>
      </c>
      <c r="N19" s="73">
        <f t="shared" si="10"/>
        <v>0</v>
      </c>
    </row>
    <row r="20" spans="1:14" ht="40.5">
      <c r="A20" s="54">
        <f t="shared" si="2"/>
        <v>14</v>
      </c>
      <c r="B20" s="66" t="s">
        <v>5</v>
      </c>
      <c r="C20" s="66"/>
      <c r="D20" s="66"/>
      <c r="E20" s="66"/>
      <c r="F20" s="66"/>
      <c r="G20" s="66"/>
      <c r="H20" s="73">
        <f>I20+J20+K20+L20+M20+N20</f>
        <v>0</v>
      </c>
      <c r="I20" s="73">
        <f aca="true" t="shared" si="11" ref="I20:N20">J20+K20+L20+M20+N20+O20</f>
        <v>0</v>
      </c>
      <c r="J20" s="73">
        <f t="shared" si="11"/>
        <v>0</v>
      </c>
      <c r="K20" s="73">
        <f t="shared" si="11"/>
        <v>0</v>
      </c>
      <c r="L20" s="73">
        <f t="shared" si="11"/>
        <v>0</v>
      </c>
      <c r="M20" s="73">
        <f t="shared" si="11"/>
        <v>0</v>
      </c>
      <c r="N20" s="73">
        <f t="shared" si="11"/>
        <v>0</v>
      </c>
    </row>
    <row r="21" spans="1:14" ht="40.5">
      <c r="A21" s="54">
        <f t="shared" si="2"/>
        <v>15</v>
      </c>
      <c r="B21" s="66" t="s">
        <v>4</v>
      </c>
      <c r="C21" s="66"/>
      <c r="D21" s="66"/>
      <c r="E21" s="66"/>
      <c r="F21" s="66"/>
      <c r="G21" s="66"/>
      <c r="H21" s="73">
        <f>I21+J21+K21+L21+M21+N21</f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27" customHeight="1">
      <c r="A22" s="54">
        <f t="shared" si="2"/>
        <v>16</v>
      </c>
      <c r="B22" s="66" t="s">
        <v>11</v>
      </c>
      <c r="C22" s="66"/>
      <c r="D22" s="66"/>
      <c r="E22" s="66"/>
      <c r="F22" s="66"/>
      <c r="G22" s="66"/>
      <c r="H22" s="73">
        <f>I22+J22+K22+L22+M22+N22</f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41.25" customHeight="1">
      <c r="A23" s="54">
        <f t="shared" si="2"/>
        <v>17</v>
      </c>
      <c r="B23" s="66" t="s">
        <v>12</v>
      </c>
      <c r="C23" s="66"/>
      <c r="D23" s="66"/>
      <c r="E23" s="66"/>
      <c r="F23" s="66"/>
      <c r="G23" s="66"/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</row>
    <row r="24" spans="1:14" ht="27.75" customHeight="1">
      <c r="A24" s="54">
        <f t="shared" si="2"/>
        <v>18</v>
      </c>
      <c r="B24" s="119" t="s">
        <v>138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ht="60.75" customHeight="1">
      <c r="A25" s="54">
        <f t="shared" si="2"/>
        <v>19</v>
      </c>
      <c r="B25" s="66" t="s">
        <v>56</v>
      </c>
      <c r="C25" s="75"/>
      <c r="D25" s="75"/>
      <c r="E25" s="75"/>
      <c r="F25" s="75"/>
      <c r="G25" s="75"/>
      <c r="H25" s="76">
        <f>H26+H27+H28+H29</f>
        <v>5830.700000000001</v>
      </c>
      <c r="I25" s="76">
        <f aca="true" t="shared" si="12" ref="I25:N25">I26+I27+I28+I29</f>
        <v>4489.3</v>
      </c>
      <c r="J25" s="76">
        <f t="shared" si="12"/>
        <v>1341.3999999999999</v>
      </c>
      <c r="K25" s="76">
        <f t="shared" si="12"/>
        <v>0</v>
      </c>
      <c r="L25" s="76">
        <f t="shared" si="12"/>
        <v>0</v>
      </c>
      <c r="M25" s="77">
        <f t="shared" si="12"/>
        <v>0</v>
      </c>
      <c r="N25" s="77">
        <f t="shared" si="12"/>
        <v>0</v>
      </c>
    </row>
    <row r="26" spans="1:14" ht="39.75" customHeight="1">
      <c r="A26" s="54">
        <f t="shared" si="2"/>
        <v>20</v>
      </c>
      <c r="B26" s="66" t="s">
        <v>5</v>
      </c>
      <c r="C26" s="75"/>
      <c r="D26" s="75"/>
      <c r="E26" s="75"/>
      <c r="F26" s="75"/>
      <c r="G26" s="75"/>
      <c r="H26" s="76">
        <f>H32+H38+H44</f>
        <v>0</v>
      </c>
      <c r="I26" s="76">
        <f aca="true" t="shared" si="13" ref="I26:N26">I32+I38+I44</f>
        <v>0</v>
      </c>
      <c r="J26" s="76">
        <f t="shared" si="13"/>
        <v>0</v>
      </c>
      <c r="K26" s="76">
        <f t="shared" si="13"/>
        <v>0</v>
      </c>
      <c r="L26" s="76">
        <f t="shared" si="13"/>
        <v>0</v>
      </c>
      <c r="M26" s="77">
        <f t="shared" si="13"/>
        <v>0</v>
      </c>
      <c r="N26" s="77">
        <f t="shared" si="13"/>
        <v>0</v>
      </c>
    </row>
    <row r="27" spans="1:14" ht="37.5" customHeight="1">
      <c r="A27" s="53">
        <f t="shared" si="2"/>
        <v>21</v>
      </c>
      <c r="B27" s="66" t="s">
        <v>4</v>
      </c>
      <c r="C27" s="75"/>
      <c r="D27" s="75"/>
      <c r="E27" s="75"/>
      <c r="F27" s="75"/>
      <c r="G27" s="75"/>
      <c r="H27" s="76">
        <f>H33+H39+H45</f>
        <v>0</v>
      </c>
      <c r="I27" s="76">
        <f aca="true" t="shared" si="14" ref="I27:N27">I33+I39+I45</f>
        <v>0</v>
      </c>
      <c r="J27" s="76">
        <f>J33+J39+J45+J51</f>
        <v>0</v>
      </c>
      <c r="K27" s="76">
        <f t="shared" si="14"/>
        <v>0</v>
      </c>
      <c r="L27" s="76">
        <f t="shared" si="14"/>
        <v>0</v>
      </c>
      <c r="M27" s="77">
        <f t="shared" si="14"/>
        <v>0</v>
      </c>
      <c r="N27" s="77">
        <f t="shared" si="14"/>
        <v>0</v>
      </c>
    </row>
    <row r="28" spans="1:14" ht="26.25" customHeight="1">
      <c r="A28" s="54">
        <f t="shared" si="2"/>
        <v>22</v>
      </c>
      <c r="B28" s="66" t="s">
        <v>11</v>
      </c>
      <c r="C28" s="75"/>
      <c r="D28" s="75"/>
      <c r="E28" s="75"/>
      <c r="F28" s="75"/>
      <c r="G28" s="75"/>
      <c r="H28" s="76">
        <f>H34+H40+H46</f>
        <v>5830.700000000001</v>
      </c>
      <c r="I28" s="76">
        <f aca="true" t="shared" si="15" ref="I28:N28">I34+I40+I46</f>
        <v>4489.3</v>
      </c>
      <c r="J28" s="76">
        <f>J34+J40+J46+J52</f>
        <v>1341.3999999999999</v>
      </c>
      <c r="K28" s="76">
        <f t="shared" si="15"/>
        <v>0</v>
      </c>
      <c r="L28" s="76">
        <f t="shared" si="15"/>
        <v>0</v>
      </c>
      <c r="M28" s="77">
        <f t="shared" si="15"/>
        <v>0</v>
      </c>
      <c r="N28" s="77">
        <f t="shared" si="15"/>
        <v>0</v>
      </c>
    </row>
    <row r="29" spans="1:14" ht="42" customHeight="1">
      <c r="A29" s="54">
        <f t="shared" si="2"/>
        <v>23</v>
      </c>
      <c r="B29" s="66" t="s">
        <v>12</v>
      </c>
      <c r="C29" s="75"/>
      <c r="D29" s="75"/>
      <c r="E29" s="75"/>
      <c r="F29" s="75"/>
      <c r="G29" s="75"/>
      <c r="H29" s="76">
        <f>H35+H41+H47</f>
        <v>0</v>
      </c>
      <c r="I29" s="76">
        <f aca="true" t="shared" si="16" ref="I29:N29">I35+I41+I47</f>
        <v>0</v>
      </c>
      <c r="J29" s="76">
        <f t="shared" si="16"/>
        <v>0</v>
      </c>
      <c r="K29" s="76">
        <f t="shared" si="16"/>
        <v>0</v>
      </c>
      <c r="L29" s="76">
        <f t="shared" si="16"/>
        <v>0</v>
      </c>
      <c r="M29" s="77">
        <f t="shared" si="16"/>
        <v>0</v>
      </c>
      <c r="N29" s="77">
        <f t="shared" si="16"/>
        <v>0</v>
      </c>
    </row>
    <row r="30" spans="1:14" ht="83.25" customHeight="1">
      <c r="A30" s="54">
        <f t="shared" si="2"/>
        <v>24</v>
      </c>
      <c r="B30" s="66" t="s">
        <v>117</v>
      </c>
      <c r="C30" s="71" t="s">
        <v>36</v>
      </c>
      <c r="D30" s="78">
        <f>H31</f>
        <v>146.5</v>
      </c>
      <c r="E30" s="79"/>
      <c r="F30" s="80">
        <v>2015</v>
      </c>
      <c r="G30" s="80">
        <v>2017</v>
      </c>
      <c r="H30" s="81"/>
      <c r="I30" s="81"/>
      <c r="J30" s="81"/>
      <c r="K30" s="81"/>
      <c r="L30" s="81"/>
      <c r="M30" s="82"/>
      <c r="N30" s="82"/>
    </row>
    <row r="31" spans="1:14" ht="39" customHeight="1">
      <c r="A31" s="54">
        <f t="shared" si="2"/>
        <v>25</v>
      </c>
      <c r="B31" s="66" t="s">
        <v>10</v>
      </c>
      <c r="C31" s="66"/>
      <c r="D31" s="78"/>
      <c r="E31" s="79"/>
      <c r="F31" s="80"/>
      <c r="G31" s="80"/>
      <c r="H31" s="81">
        <f>H32+H33+H34+H35</f>
        <v>146.5</v>
      </c>
      <c r="I31" s="81">
        <f aca="true" t="shared" si="17" ref="I31:N31">I32+I33+I34+I35</f>
        <v>146.5</v>
      </c>
      <c r="J31" s="81">
        <f t="shared" si="17"/>
        <v>0</v>
      </c>
      <c r="K31" s="81">
        <f t="shared" si="17"/>
        <v>0</v>
      </c>
      <c r="L31" s="81">
        <f t="shared" si="17"/>
        <v>0</v>
      </c>
      <c r="M31" s="65">
        <f t="shared" si="17"/>
        <v>0</v>
      </c>
      <c r="N31" s="65">
        <f t="shared" si="17"/>
        <v>0</v>
      </c>
    </row>
    <row r="32" spans="1:14" ht="37.5" customHeight="1">
      <c r="A32" s="54">
        <f t="shared" si="2"/>
        <v>26</v>
      </c>
      <c r="B32" s="66" t="s">
        <v>5</v>
      </c>
      <c r="C32" s="66"/>
      <c r="D32" s="78"/>
      <c r="E32" s="80"/>
      <c r="F32" s="80"/>
      <c r="G32" s="80"/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65">
        <v>0</v>
      </c>
      <c r="N32" s="65">
        <v>0</v>
      </c>
    </row>
    <row r="33" spans="1:14" ht="37.5" customHeight="1">
      <c r="A33" s="54">
        <f t="shared" si="2"/>
        <v>27</v>
      </c>
      <c r="B33" s="66" t="s">
        <v>4</v>
      </c>
      <c r="C33" s="66"/>
      <c r="D33" s="78"/>
      <c r="E33" s="80"/>
      <c r="F33" s="80"/>
      <c r="G33" s="80"/>
      <c r="H33" s="83">
        <f>I33+J33+K33+L33+M33+N33</f>
        <v>0</v>
      </c>
      <c r="I33" s="83">
        <v>0</v>
      </c>
      <c r="J33" s="83">
        <v>0</v>
      </c>
      <c r="K33" s="83">
        <v>0</v>
      </c>
      <c r="L33" s="83">
        <v>0</v>
      </c>
      <c r="M33" s="84">
        <v>0</v>
      </c>
      <c r="N33" s="84">
        <v>0</v>
      </c>
    </row>
    <row r="34" spans="1:14" ht="24.75" customHeight="1">
      <c r="A34" s="54">
        <f t="shared" si="2"/>
        <v>28</v>
      </c>
      <c r="B34" s="66" t="s">
        <v>11</v>
      </c>
      <c r="C34" s="66"/>
      <c r="D34" s="78"/>
      <c r="E34" s="80"/>
      <c r="F34" s="80"/>
      <c r="G34" s="80"/>
      <c r="H34" s="83">
        <f>I34+J34+K34+L34+M34+N34</f>
        <v>146.5</v>
      </c>
      <c r="I34" s="83">
        <v>146.5</v>
      </c>
      <c r="J34" s="83">
        <v>0</v>
      </c>
      <c r="K34" s="83">
        <v>0</v>
      </c>
      <c r="L34" s="83">
        <v>0</v>
      </c>
      <c r="M34" s="84">
        <v>0</v>
      </c>
      <c r="N34" s="84">
        <v>0</v>
      </c>
    </row>
    <row r="35" spans="1:14" ht="40.5">
      <c r="A35" s="54">
        <f t="shared" si="2"/>
        <v>29</v>
      </c>
      <c r="B35" s="66" t="s">
        <v>12</v>
      </c>
      <c r="C35" s="66"/>
      <c r="D35" s="78"/>
      <c r="E35" s="80"/>
      <c r="F35" s="80"/>
      <c r="G35" s="80"/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65">
        <v>0</v>
      </c>
      <c r="N35" s="65">
        <v>0</v>
      </c>
    </row>
    <row r="36" spans="1:14" ht="81.75" customHeight="1">
      <c r="A36" s="54">
        <f t="shared" si="2"/>
        <v>30</v>
      </c>
      <c r="B36" s="66" t="s">
        <v>118</v>
      </c>
      <c r="C36" s="71" t="s">
        <v>36</v>
      </c>
      <c r="D36" s="78">
        <f>H37</f>
        <v>4382.1</v>
      </c>
      <c r="E36" s="80"/>
      <c r="F36" s="80">
        <v>2015</v>
      </c>
      <c r="G36" s="80">
        <v>2017</v>
      </c>
      <c r="H36" s="81"/>
      <c r="I36" s="81"/>
      <c r="J36" s="81"/>
      <c r="K36" s="81"/>
      <c r="L36" s="81"/>
      <c r="M36" s="82"/>
      <c r="N36" s="82"/>
    </row>
    <row r="37" spans="1:14" ht="58.5" customHeight="1">
      <c r="A37" s="54">
        <f t="shared" si="2"/>
        <v>31</v>
      </c>
      <c r="B37" s="66" t="s">
        <v>23</v>
      </c>
      <c r="C37" s="66"/>
      <c r="D37" s="67"/>
      <c r="E37" s="65"/>
      <c r="F37" s="82"/>
      <c r="G37" s="82"/>
      <c r="H37" s="81">
        <f>I37+J37+K37+L37+M37+N37</f>
        <v>4382.1</v>
      </c>
      <c r="I37" s="81">
        <f aca="true" t="shared" si="18" ref="I37:N37">I38+I39+I40</f>
        <v>4342.8</v>
      </c>
      <c r="J37" s="81">
        <f t="shared" si="18"/>
        <v>39.3</v>
      </c>
      <c r="K37" s="81">
        <f t="shared" si="18"/>
        <v>0</v>
      </c>
      <c r="L37" s="81">
        <f t="shared" si="18"/>
        <v>0</v>
      </c>
      <c r="M37" s="65">
        <f t="shared" si="18"/>
        <v>0</v>
      </c>
      <c r="N37" s="65">
        <f t="shared" si="18"/>
        <v>0</v>
      </c>
    </row>
    <row r="38" spans="1:14" ht="39" customHeight="1">
      <c r="A38" s="54">
        <f t="shared" si="2"/>
        <v>32</v>
      </c>
      <c r="B38" s="66" t="s">
        <v>5</v>
      </c>
      <c r="C38" s="66"/>
      <c r="D38" s="59"/>
      <c r="E38" s="82"/>
      <c r="F38" s="82"/>
      <c r="G38" s="82"/>
      <c r="H38" s="81">
        <f>I38+J38+K38+L38+M38+N38</f>
        <v>0</v>
      </c>
      <c r="I38" s="81">
        <v>0</v>
      </c>
      <c r="J38" s="81">
        <v>0</v>
      </c>
      <c r="K38" s="81">
        <v>0</v>
      </c>
      <c r="L38" s="81">
        <v>0</v>
      </c>
      <c r="M38" s="65">
        <v>0</v>
      </c>
      <c r="N38" s="65">
        <v>0</v>
      </c>
    </row>
    <row r="39" spans="1:14" ht="36.75" customHeight="1">
      <c r="A39" s="54">
        <f t="shared" si="2"/>
        <v>33</v>
      </c>
      <c r="B39" s="66" t="s">
        <v>4</v>
      </c>
      <c r="C39" s="66"/>
      <c r="D39" s="59"/>
      <c r="E39" s="82"/>
      <c r="F39" s="82"/>
      <c r="G39" s="82"/>
      <c r="H39" s="81">
        <f>I39+J39+K39+L39+M39+N39</f>
        <v>0</v>
      </c>
      <c r="I39" s="81">
        <v>0</v>
      </c>
      <c r="J39" s="81">
        <v>0</v>
      </c>
      <c r="K39" s="81">
        <v>0</v>
      </c>
      <c r="L39" s="81">
        <v>0</v>
      </c>
      <c r="M39" s="65">
        <v>0</v>
      </c>
      <c r="N39" s="65">
        <v>0</v>
      </c>
    </row>
    <row r="40" spans="1:14" ht="25.5" customHeight="1">
      <c r="A40" s="54">
        <f t="shared" si="2"/>
        <v>34</v>
      </c>
      <c r="B40" s="66" t="s">
        <v>11</v>
      </c>
      <c r="C40" s="66"/>
      <c r="D40" s="59"/>
      <c r="E40" s="82"/>
      <c r="F40" s="82"/>
      <c r="G40" s="82"/>
      <c r="H40" s="81">
        <f>I40+J40+K40+L40+M40+N40</f>
        <v>4382.1</v>
      </c>
      <c r="I40" s="81">
        <v>4342.8</v>
      </c>
      <c r="J40" s="81">
        <v>39.3</v>
      </c>
      <c r="K40" s="81">
        <v>0</v>
      </c>
      <c r="L40" s="81">
        <v>0</v>
      </c>
      <c r="M40" s="65">
        <v>0</v>
      </c>
      <c r="N40" s="65">
        <v>0</v>
      </c>
    </row>
    <row r="41" spans="1:14" ht="40.5">
      <c r="A41" s="53">
        <f t="shared" si="2"/>
        <v>35</v>
      </c>
      <c r="B41" s="66" t="s">
        <v>12</v>
      </c>
      <c r="C41" s="66"/>
      <c r="D41" s="59"/>
      <c r="E41" s="82"/>
      <c r="F41" s="82"/>
      <c r="G41" s="82"/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65">
        <v>0</v>
      </c>
      <c r="N41" s="65">
        <v>0</v>
      </c>
    </row>
    <row r="42" spans="1:14" ht="83.25" customHeight="1">
      <c r="A42" s="54">
        <f t="shared" si="2"/>
        <v>36</v>
      </c>
      <c r="B42" s="85" t="s">
        <v>109</v>
      </c>
      <c r="C42" s="71" t="s">
        <v>21</v>
      </c>
      <c r="D42" s="78">
        <f>H43</f>
        <v>1302.1</v>
      </c>
      <c r="E42" s="80"/>
      <c r="F42" s="80">
        <v>2015</v>
      </c>
      <c r="G42" s="80">
        <v>2016</v>
      </c>
      <c r="H42" s="81"/>
      <c r="I42" s="81"/>
      <c r="J42" s="81"/>
      <c r="K42" s="81"/>
      <c r="L42" s="81"/>
      <c r="M42" s="82"/>
      <c r="N42" s="82"/>
    </row>
    <row r="43" spans="1:14" ht="39.75" customHeight="1">
      <c r="A43" s="53">
        <f t="shared" si="2"/>
        <v>37</v>
      </c>
      <c r="B43" s="66" t="s">
        <v>22</v>
      </c>
      <c r="C43" s="66"/>
      <c r="D43" s="82"/>
      <c r="E43" s="82"/>
      <c r="F43" s="82"/>
      <c r="G43" s="82"/>
      <c r="H43" s="81">
        <f>SUM(H44:H46)</f>
        <v>1302.1</v>
      </c>
      <c r="I43" s="81">
        <f>I44+I45+I46</f>
        <v>0</v>
      </c>
      <c r="J43" s="81">
        <f>SUM(J44:J46)</f>
        <v>1302.1</v>
      </c>
      <c r="K43" s="81">
        <v>0</v>
      </c>
      <c r="L43" s="81">
        <v>0</v>
      </c>
      <c r="M43" s="65">
        <v>0</v>
      </c>
      <c r="N43" s="65">
        <v>0</v>
      </c>
    </row>
    <row r="44" spans="1:14" ht="37.5" customHeight="1">
      <c r="A44" s="54">
        <f t="shared" si="2"/>
        <v>38</v>
      </c>
      <c r="B44" s="66" t="s">
        <v>5</v>
      </c>
      <c r="C44" s="66"/>
      <c r="D44" s="82"/>
      <c r="E44" s="82"/>
      <c r="F44" s="82"/>
      <c r="G44" s="82"/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</row>
    <row r="45" spans="1:14" ht="36" customHeight="1">
      <c r="A45" s="54">
        <f t="shared" si="2"/>
        <v>39</v>
      </c>
      <c r="B45" s="66" t="s">
        <v>4</v>
      </c>
      <c r="C45" s="66"/>
      <c r="D45" s="82"/>
      <c r="E45" s="82"/>
      <c r="F45" s="82"/>
      <c r="G45" s="82"/>
      <c r="H45" s="84">
        <f>I45+J45+K45+L45+M45+N45</f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</row>
    <row r="46" spans="1:14" ht="26.25" customHeight="1">
      <c r="A46" s="54">
        <f t="shared" si="2"/>
        <v>40</v>
      </c>
      <c r="B46" s="66" t="s">
        <v>11</v>
      </c>
      <c r="C46" s="66"/>
      <c r="D46" s="82"/>
      <c r="E46" s="82"/>
      <c r="F46" s="82"/>
      <c r="G46" s="82"/>
      <c r="H46" s="84">
        <f>I46+J46+K46+L46+M46+N46</f>
        <v>1302.1</v>
      </c>
      <c r="I46" s="84">
        <v>0</v>
      </c>
      <c r="J46" s="84">
        <v>1302.1</v>
      </c>
      <c r="K46" s="84">
        <v>0</v>
      </c>
      <c r="L46" s="84">
        <v>0</v>
      </c>
      <c r="M46" s="84">
        <v>0</v>
      </c>
      <c r="N46" s="84">
        <v>0</v>
      </c>
    </row>
    <row r="47" spans="1:14" ht="40.5">
      <c r="A47" s="54">
        <f t="shared" si="2"/>
        <v>41</v>
      </c>
      <c r="B47" s="66" t="s">
        <v>12</v>
      </c>
      <c r="C47" s="66"/>
      <c r="D47" s="82"/>
      <c r="E47" s="82"/>
      <c r="F47" s="82"/>
      <c r="G47" s="82"/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</row>
    <row r="48" spans="1:14" ht="143.25" customHeight="1">
      <c r="A48" s="54">
        <f t="shared" si="2"/>
        <v>42</v>
      </c>
      <c r="B48" s="85" t="s">
        <v>143</v>
      </c>
      <c r="C48" s="71" t="s">
        <v>144</v>
      </c>
      <c r="D48" s="78">
        <f>H49</f>
        <v>0</v>
      </c>
      <c r="E48" s="86"/>
      <c r="F48" s="87">
        <v>2016</v>
      </c>
      <c r="G48" s="87">
        <v>2017</v>
      </c>
      <c r="H48" s="81"/>
      <c r="I48" s="81"/>
      <c r="J48" s="81"/>
      <c r="K48" s="65"/>
      <c r="L48" s="65"/>
      <c r="M48" s="65"/>
      <c r="N48" s="65"/>
    </row>
    <row r="49" spans="1:14" ht="55.5" customHeight="1">
      <c r="A49" s="54">
        <f t="shared" si="2"/>
        <v>43</v>
      </c>
      <c r="B49" s="66" t="s">
        <v>32</v>
      </c>
      <c r="C49" s="66"/>
      <c r="D49" s="81"/>
      <c r="E49" s="81"/>
      <c r="F49" s="81"/>
      <c r="G49" s="81"/>
      <c r="H49" s="81">
        <f>I49+J49+K49+L49+M49+N49</f>
        <v>0</v>
      </c>
      <c r="I49" s="81">
        <f aca="true" t="shared" si="19" ref="I49:N49">I50+I51+I52</f>
        <v>0</v>
      </c>
      <c r="J49" s="81">
        <f t="shared" si="19"/>
        <v>0</v>
      </c>
      <c r="K49" s="65">
        <f t="shared" si="19"/>
        <v>0</v>
      </c>
      <c r="L49" s="65">
        <f t="shared" si="19"/>
        <v>0</v>
      </c>
      <c r="M49" s="65">
        <f t="shared" si="19"/>
        <v>0</v>
      </c>
      <c r="N49" s="65">
        <f t="shared" si="19"/>
        <v>0</v>
      </c>
    </row>
    <row r="50" spans="1:14" ht="38.25" customHeight="1">
      <c r="A50" s="54">
        <f t="shared" si="2"/>
        <v>44</v>
      </c>
      <c r="B50" s="66" t="s">
        <v>5</v>
      </c>
      <c r="C50" s="66"/>
      <c r="D50" s="81"/>
      <c r="E50" s="81"/>
      <c r="F50" s="81"/>
      <c r="G50" s="81"/>
      <c r="H50" s="81">
        <f>I50+J50+K50+L50+M50+N50</f>
        <v>0</v>
      </c>
      <c r="I50" s="81">
        <v>0</v>
      </c>
      <c r="J50" s="81">
        <v>0</v>
      </c>
      <c r="K50" s="65">
        <v>0</v>
      </c>
      <c r="L50" s="65">
        <v>0</v>
      </c>
      <c r="M50" s="65">
        <v>0</v>
      </c>
      <c r="N50" s="65">
        <v>0</v>
      </c>
    </row>
    <row r="51" spans="1:14" ht="36.75" customHeight="1">
      <c r="A51" s="54">
        <f t="shared" si="2"/>
        <v>45</v>
      </c>
      <c r="B51" s="66" t="s">
        <v>4</v>
      </c>
      <c r="C51" s="66"/>
      <c r="D51" s="81"/>
      <c r="E51" s="81"/>
      <c r="F51" s="81"/>
      <c r="G51" s="81"/>
      <c r="H51" s="81">
        <f>I51+J51+K51+L51+M51+N51</f>
        <v>0</v>
      </c>
      <c r="I51" s="81">
        <v>0</v>
      </c>
      <c r="J51" s="81">
        <v>0</v>
      </c>
      <c r="K51" s="65">
        <v>0</v>
      </c>
      <c r="L51" s="65">
        <v>0</v>
      </c>
      <c r="M51" s="65">
        <v>0</v>
      </c>
      <c r="N51" s="65">
        <v>0</v>
      </c>
    </row>
    <row r="52" spans="1:14" ht="26.25" customHeight="1">
      <c r="A52" s="54">
        <f t="shared" si="2"/>
        <v>46</v>
      </c>
      <c r="B52" s="66" t="s">
        <v>11</v>
      </c>
      <c r="C52" s="66"/>
      <c r="D52" s="81"/>
      <c r="E52" s="81"/>
      <c r="F52" s="81"/>
      <c r="G52" s="81"/>
      <c r="H52" s="81">
        <f>I52+J52+K52+L52+M52+N52</f>
        <v>0</v>
      </c>
      <c r="I52" s="81">
        <v>0</v>
      </c>
      <c r="J52" s="81">
        <v>0</v>
      </c>
      <c r="K52" s="65">
        <v>0</v>
      </c>
      <c r="L52" s="65">
        <v>0</v>
      </c>
      <c r="M52" s="65">
        <v>0</v>
      </c>
      <c r="N52" s="65">
        <v>0</v>
      </c>
    </row>
    <row r="53" spans="1:14" ht="42.75" customHeight="1">
      <c r="A53" s="54">
        <f t="shared" si="2"/>
        <v>47</v>
      </c>
      <c r="B53" s="113" t="s">
        <v>183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14" ht="60.75">
      <c r="A54" s="54">
        <f t="shared" si="2"/>
        <v>48</v>
      </c>
      <c r="B54" s="66" t="s">
        <v>57</v>
      </c>
      <c r="C54" s="66"/>
      <c r="D54" s="82"/>
      <c r="E54" s="82"/>
      <c r="F54" s="82"/>
      <c r="G54" s="82"/>
      <c r="H54" s="81">
        <f>H55+H56+H57+H58</f>
        <v>1947</v>
      </c>
      <c r="I54" s="81">
        <f aca="true" t="shared" si="20" ref="I54:N54">I55+I56+I57+I58</f>
        <v>1947</v>
      </c>
      <c r="J54" s="65">
        <f t="shared" si="20"/>
        <v>0</v>
      </c>
      <c r="K54" s="81">
        <f t="shared" si="20"/>
        <v>0</v>
      </c>
      <c r="L54" s="65">
        <f t="shared" si="20"/>
        <v>0</v>
      </c>
      <c r="M54" s="65">
        <f t="shared" si="20"/>
        <v>0</v>
      </c>
      <c r="N54" s="65">
        <f t="shared" si="20"/>
        <v>0</v>
      </c>
    </row>
    <row r="55" spans="1:14" ht="39" customHeight="1">
      <c r="A55" s="54">
        <f t="shared" si="2"/>
        <v>49</v>
      </c>
      <c r="B55" s="66" t="s">
        <v>5</v>
      </c>
      <c r="C55" s="66"/>
      <c r="D55" s="82"/>
      <c r="E55" s="82"/>
      <c r="F55" s="82"/>
      <c r="G55" s="82"/>
      <c r="H55" s="81">
        <f>H61</f>
        <v>0</v>
      </c>
      <c r="I55" s="81">
        <f aca="true" t="shared" si="21" ref="I55:N55">I61</f>
        <v>0</v>
      </c>
      <c r="J55" s="65">
        <f t="shared" si="21"/>
        <v>0</v>
      </c>
      <c r="K55" s="81">
        <f t="shared" si="21"/>
        <v>0</v>
      </c>
      <c r="L55" s="65">
        <f t="shared" si="21"/>
        <v>0</v>
      </c>
      <c r="M55" s="65">
        <f t="shared" si="21"/>
        <v>0</v>
      </c>
      <c r="N55" s="65">
        <f t="shared" si="21"/>
        <v>0</v>
      </c>
    </row>
    <row r="56" spans="1:14" ht="37.5" customHeight="1">
      <c r="A56" s="54">
        <f t="shared" si="2"/>
        <v>50</v>
      </c>
      <c r="B56" s="66" t="s">
        <v>4</v>
      </c>
      <c r="C56" s="66"/>
      <c r="D56" s="82"/>
      <c r="E56" s="82"/>
      <c r="F56" s="82"/>
      <c r="G56" s="82"/>
      <c r="H56" s="81">
        <f>H62</f>
        <v>0</v>
      </c>
      <c r="I56" s="81">
        <f aca="true" t="shared" si="22" ref="I56:N56">I62</f>
        <v>0</v>
      </c>
      <c r="J56" s="65">
        <f t="shared" si="22"/>
        <v>0</v>
      </c>
      <c r="K56" s="81">
        <f t="shared" si="22"/>
        <v>0</v>
      </c>
      <c r="L56" s="65">
        <f t="shared" si="22"/>
        <v>0</v>
      </c>
      <c r="M56" s="65">
        <f t="shared" si="22"/>
        <v>0</v>
      </c>
      <c r="N56" s="65">
        <f t="shared" si="22"/>
        <v>0</v>
      </c>
    </row>
    <row r="57" spans="1:14" ht="27" customHeight="1">
      <c r="A57" s="54">
        <f t="shared" si="2"/>
        <v>51</v>
      </c>
      <c r="B57" s="66" t="s">
        <v>11</v>
      </c>
      <c r="C57" s="66"/>
      <c r="D57" s="82"/>
      <c r="E57" s="82"/>
      <c r="F57" s="82"/>
      <c r="G57" s="82"/>
      <c r="H57" s="81">
        <f>H63</f>
        <v>1947</v>
      </c>
      <c r="I57" s="81">
        <f aca="true" t="shared" si="23" ref="I57:N57">I63</f>
        <v>1947</v>
      </c>
      <c r="J57" s="65">
        <f t="shared" si="23"/>
        <v>0</v>
      </c>
      <c r="K57" s="81">
        <f t="shared" si="23"/>
        <v>0</v>
      </c>
      <c r="L57" s="65">
        <f t="shared" si="23"/>
        <v>0</v>
      </c>
      <c r="M57" s="65">
        <f t="shared" si="23"/>
        <v>0</v>
      </c>
      <c r="N57" s="65">
        <f t="shared" si="23"/>
        <v>0</v>
      </c>
    </row>
    <row r="58" spans="1:14" ht="40.5">
      <c r="A58" s="54">
        <f t="shared" si="2"/>
        <v>52</v>
      </c>
      <c r="B58" s="66" t="s">
        <v>12</v>
      </c>
      <c r="C58" s="66"/>
      <c r="D58" s="82"/>
      <c r="E58" s="82"/>
      <c r="F58" s="82"/>
      <c r="G58" s="82"/>
      <c r="H58" s="81">
        <f>H64</f>
        <v>0</v>
      </c>
      <c r="I58" s="81">
        <f aca="true" t="shared" si="24" ref="I58:N58">I64</f>
        <v>0</v>
      </c>
      <c r="J58" s="65">
        <f t="shared" si="24"/>
        <v>0</v>
      </c>
      <c r="K58" s="65">
        <f t="shared" si="24"/>
        <v>0</v>
      </c>
      <c r="L58" s="65">
        <f t="shared" si="24"/>
        <v>0</v>
      </c>
      <c r="M58" s="65">
        <f t="shared" si="24"/>
        <v>0</v>
      </c>
      <c r="N58" s="65">
        <f t="shared" si="24"/>
        <v>0</v>
      </c>
    </row>
    <row r="59" spans="1:14" ht="203.25" customHeight="1">
      <c r="A59" s="53">
        <f t="shared" si="2"/>
        <v>53</v>
      </c>
      <c r="B59" s="85" t="s">
        <v>75</v>
      </c>
      <c r="C59" s="71" t="s">
        <v>28</v>
      </c>
      <c r="D59" s="70">
        <f>H60</f>
        <v>1947</v>
      </c>
      <c r="E59" s="72"/>
      <c r="F59" s="71">
        <v>2015</v>
      </c>
      <c r="G59" s="71">
        <v>2017</v>
      </c>
      <c r="H59" s="73"/>
      <c r="I59" s="73"/>
      <c r="J59" s="73"/>
      <c r="K59" s="73"/>
      <c r="L59" s="73"/>
      <c r="M59" s="73"/>
      <c r="N59" s="73"/>
    </row>
    <row r="60" spans="1:14" ht="55.5" customHeight="1">
      <c r="A60" s="54">
        <f t="shared" si="2"/>
        <v>54</v>
      </c>
      <c r="B60" s="66" t="s">
        <v>10</v>
      </c>
      <c r="C60" s="66"/>
      <c r="D60" s="66"/>
      <c r="E60" s="66"/>
      <c r="F60" s="66"/>
      <c r="G60" s="66"/>
      <c r="H60" s="73">
        <f>I60+J60+K60+L60+M60+N60</f>
        <v>1947</v>
      </c>
      <c r="I60" s="73">
        <f aca="true" t="shared" si="25" ref="I60:N60">I61+I62+I63+I64</f>
        <v>1947</v>
      </c>
      <c r="J60" s="73">
        <f t="shared" si="25"/>
        <v>0</v>
      </c>
      <c r="K60" s="73">
        <f t="shared" si="25"/>
        <v>0</v>
      </c>
      <c r="L60" s="73">
        <f t="shared" si="25"/>
        <v>0</v>
      </c>
      <c r="M60" s="73">
        <f t="shared" si="25"/>
        <v>0</v>
      </c>
      <c r="N60" s="73">
        <f t="shared" si="25"/>
        <v>0</v>
      </c>
    </row>
    <row r="61" spans="1:14" ht="40.5" customHeight="1">
      <c r="A61" s="54">
        <f t="shared" si="2"/>
        <v>55</v>
      </c>
      <c r="B61" s="66" t="s">
        <v>5</v>
      </c>
      <c r="C61" s="66"/>
      <c r="D61" s="66"/>
      <c r="E61" s="66"/>
      <c r="F61" s="66"/>
      <c r="G61" s="66"/>
      <c r="H61" s="73">
        <f>I61+J61+K61+L61+M61+N61</f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</row>
    <row r="62" spans="1:14" ht="37.5" customHeight="1">
      <c r="A62" s="54">
        <f t="shared" si="2"/>
        <v>56</v>
      </c>
      <c r="B62" s="66" t="s">
        <v>4</v>
      </c>
      <c r="C62" s="66"/>
      <c r="D62" s="66"/>
      <c r="E62" s="66"/>
      <c r="F62" s="66"/>
      <c r="G62" s="66"/>
      <c r="H62" s="73">
        <f>I62+J62+K62+L62+M62+N62</f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</row>
    <row r="63" spans="1:14" ht="25.5" customHeight="1">
      <c r="A63" s="54">
        <f t="shared" si="2"/>
        <v>57</v>
      </c>
      <c r="B63" s="66" t="s">
        <v>11</v>
      </c>
      <c r="C63" s="66"/>
      <c r="D63" s="66"/>
      <c r="E63" s="66"/>
      <c r="F63" s="66"/>
      <c r="G63" s="66"/>
      <c r="H63" s="73">
        <f>I63+J63+K63+L63+M63+N63</f>
        <v>1947</v>
      </c>
      <c r="I63" s="73">
        <v>1947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</row>
    <row r="64" spans="1:14" ht="40.5">
      <c r="A64" s="54">
        <f t="shared" si="2"/>
        <v>58</v>
      </c>
      <c r="B64" s="66" t="s">
        <v>12</v>
      </c>
      <c r="C64" s="66"/>
      <c r="D64" s="66"/>
      <c r="E64" s="66"/>
      <c r="F64" s="66"/>
      <c r="G64" s="66"/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</row>
    <row r="65" spans="1:14" ht="27" customHeight="1">
      <c r="A65" s="54">
        <f t="shared" si="2"/>
        <v>59</v>
      </c>
      <c r="B65" s="116" t="s">
        <v>153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</row>
    <row r="66" spans="1:14" ht="60.75">
      <c r="A66" s="54">
        <f t="shared" si="2"/>
        <v>60</v>
      </c>
      <c r="B66" s="66" t="s">
        <v>58</v>
      </c>
      <c r="C66" s="59"/>
      <c r="D66" s="59"/>
      <c r="E66" s="59"/>
      <c r="F66" s="59"/>
      <c r="G66" s="59"/>
      <c r="H66" s="67">
        <f>H67+H68+H69+H70</f>
        <v>2014.4</v>
      </c>
      <c r="I66" s="67">
        <f aca="true" t="shared" si="26" ref="I66:N66">I67+I68+I69+I70</f>
        <v>1700.7</v>
      </c>
      <c r="J66" s="67">
        <f t="shared" si="26"/>
        <v>313.7</v>
      </c>
      <c r="K66" s="67">
        <f t="shared" si="26"/>
        <v>0</v>
      </c>
      <c r="L66" s="67">
        <f t="shared" si="26"/>
        <v>0</v>
      </c>
      <c r="M66" s="68">
        <f t="shared" si="26"/>
        <v>0</v>
      </c>
      <c r="N66" s="68">
        <f t="shared" si="26"/>
        <v>0</v>
      </c>
    </row>
    <row r="67" spans="1:14" ht="40.5" customHeight="1">
      <c r="A67" s="54">
        <f t="shared" si="2"/>
        <v>61</v>
      </c>
      <c r="B67" s="66" t="s">
        <v>5</v>
      </c>
      <c r="C67" s="59"/>
      <c r="D67" s="59"/>
      <c r="E67" s="59"/>
      <c r="F67" s="59"/>
      <c r="G67" s="59"/>
      <c r="H67" s="67">
        <f>H73</f>
        <v>0</v>
      </c>
      <c r="I67" s="67">
        <f aca="true" t="shared" si="27" ref="I67:N67">I73</f>
        <v>0</v>
      </c>
      <c r="J67" s="67">
        <f t="shared" si="27"/>
        <v>0</v>
      </c>
      <c r="K67" s="67">
        <f t="shared" si="27"/>
        <v>0</v>
      </c>
      <c r="L67" s="67">
        <f t="shared" si="27"/>
        <v>0</v>
      </c>
      <c r="M67" s="68">
        <f t="shared" si="27"/>
        <v>0</v>
      </c>
      <c r="N67" s="68">
        <f t="shared" si="27"/>
        <v>0</v>
      </c>
    </row>
    <row r="68" spans="1:14" ht="35.25" customHeight="1">
      <c r="A68" s="54">
        <f t="shared" si="2"/>
        <v>62</v>
      </c>
      <c r="B68" s="66" t="s">
        <v>4</v>
      </c>
      <c r="C68" s="59"/>
      <c r="D68" s="59"/>
      <c r="E68" s="59"/>
      <c r="F68" s="59"/>
      <c r="G68" s="59"/>
      <c r="H68" s="67">
        <f>H74+H80</f>
        <v>0</v>
      </c>
      <c r="I68" s="67">
        <f aca="true" t="shared" si="28" ref="I68:N68">I74+I80</f>
        <v>0</v>
      </c>
      <c r="J68" s="67">
        <f t="shared" si="28"/>
        <v>0</v>
      </c>
      <c r="K68" s="67">
        <f t="shared" si="28"/>
        <v>0</v>
      </c>
      <c r="L68" s="67">
        <f t="shared" si="28"/>
        <v>0</v>
      </c>
      <c r="M68" s="68">
        <f t="shared" si="28"/>
        <v>0</v>
      </c>
      <c r="N68" s="68">
        <f t="shared" si="28"/>
        <v>0</v>
      </c>
    </row>
    <row r="69" spans="1:14" ht="23.25" customHeight="1">
      <c r="A69" s="53">
        <f t="shared" si="2"/>
        <v>63</v>
      </c>
      <c r="B69" s="66" t="s">
        <v>11</v>
      </c>
      <c r="C69" s="59"/>
      <c r="D69" s="59"/>
      <c r="E69" s="59"/>
      <c r="F69" s="59"/>
      <c r="G69" s="59"/>
      <c r="H69" s="67">
        <f>H75+H81</f>
        <v>2014.4</v>
      </c>
      <c r="I69" s="67">
        <f aca="true" t="shared" si="29" ref="I69:N69">I75+I81</f>
        <v>1700.7</v>
      </c>
      <c r="J69" s="67">
        <f t="shared" si="29"/>
        <v>313.7</v>
      </c>
      <c r="K69" s="67">
        <f t="shared" si="29"/>
        <v>0</v>
      </c>
      <c r="L69" s="67">
        <f t="shared" si="29"/>
        <v>0</v>
      </c>
      <c r="M69" s="68">
        <f t="shared" si="29"/>
        <v>0</v>
      </c>
      <c r="N69" s="68">
        <f t="shared" si="29"/>
        <v>0</v>
      </c>
    </row>
    <row r="70" spans="1:14" ht="40.5">
      <c r="A70" s="54">
        <f t="shared" si="2"/>
        <v>64</v>
      </c>
      <c r="B70" s="66" t="s">
        <v>12</v>
      </c>
      <c r="C70" s="59"/>
      <c r="D70" s="59"/>
      <c r="E70" s="59"/>
      <c r="F70" s="59"/>
      <c r="G70" s="59"/>
      <c r="H70" s="67">
        <f>H76</f>
        <v>0</v>
      </c>
      <c r="I70" s="67">
        <f aca="true" t="shared" si="30" ref="I70:N70">I76</f>
        <v>0</v>
      </c>
      <c r="J70" s="67">
        <f t="shared" si="30"/>
        <v>0</v>
      </c>
      <c r="K70" s="67">
        <f t="shared" si="30"/>
        <v>0</v>
      </c>
      <c r="L70" s="67">
        <f t="shared" si="30"/>
        <v>0</v>
      </c>
      <c r="M70" s="59">
        <f t="shared" si="30"/>
        <v>0</v>
      </c>
      <c r="N70" s="59">
        <f t="shared" si="30"/>
        <v>0</v>
      </c>
    </row>
    <row r="71" spans="1:14" ht="256.5" customHeight="1">
      <c r="A71" s="53">
        <f t="shared" si="2"/>
        <v>65</v>
      </c>
      <c r="B71" s="66" t="s">
        <v>24</v>
      </c>
      <c r="C71" s="71" t="s">
        <v>27</v>
      </c>
      <c r="D71" s="78">
        <f>H72</f>
        <v>1700.7</v>
      </c>
      <c r="E71" s="88"/>
      <c r="F71" s="89">
        <v>2015</v>
      </c>
      <c r="G71" s="89">
        <v>2017</v>
      </c>
      <c r="H71" s="81"/>
      <c r="I71" s="81"/>
      <c r="J71" s="81"/>
      <c r="K71" s="81"/>
      <c r="L71" s="81"/>
      <c r="M71" s="82"/>
      <c r="N71" s="82"/>
    </row>
    <row r="72" spans="1:14" ht="54" customHeight="1">
      <c r="A72" s="54">
        <f t="shared" si="2"/>
        <v>66</v>
      </c>
      <c r="B72" s="66" t="s">
        <v>10</v>
      </c>
      <c r="C72" s="66"/>
      <c r="D72" s="82"/>
      <c r="E72" s="82"/>
      <c r="F72" s="82"/>
      <c r="G72" s="82"/>
      <c r="H72" s="81">
        <f>I72+J72+K72+L72+M72+N72</f>
        <v>1700.7</v>
      </c>
      <c r="I72" s="81">
        <f aca="true" t="shared" si="31" ref="I72:N72">I73+I74+I75+I76</f>
        <v>1700.7</v>
      </c>
      <c r="J72" s="81">
        <f t="shared" si="31"/>
        <v>0</v>
      </c>
      <c r="K72" s="81">
        <f t="shared" si="31"/>
        <v>0</v>
      </c>
      <c r="L72" s="65">
        <f t="shared" si="31"/>
        <v>0</v>
      </c>
      <c r="M72" s="65">
        <f t="shared" si="31"/>
        <v>0</v>
      </c>
      <c r="N72" s="65">
        <f t="shared" si="31"/>
        <v>0</v>
      </c>
    </row>
    <row r="73" spans="1:14" ht="42" customHeight="1">
      <c r="A73" s="54">
        <f t="shared" si="2"/>
        <v>67</v>
      </c>
      <c r="B73" s="66" t="s">
        <v>5</v>
      </c>
      <c r="C73" s="66"/>
      <c r="D73" s="82"/>
      <c r="E73" s="82"/>
      <c r="F73" s="82"/>
      <c r="G73" s="82"/>
      <c r="H73" s="81">
        <f>I73+J73+K73+L73+M73+N73</f>
        <v>0</v>
      </c>
      <c r="I73" s="81">
        <v>0</v>
      </c>
      <c r="J73" s="81">
        <v>0</v>
      </c>
      <c r="K73" s="81">
        <v>0</v>
      </c>
      <c r="L73" s="65">
        <v>0</v>
      </c>
      <c r="M73" s="65">
        <v>0</v>
      </c>
      <c r="N73" s="65">
        <v>0</v>
      </c>
    </row>
    <row r="74" spans="1:14" ht="35.25" customHeight="1">
      <c r="A74" s="54">
        <f t="shared" si="2"/>
        <v>68</v>
      </c>
      <c r="B74" s="66" t="s">
        <v>4</v>
      </c>
      <c r="C74" s="66"/>
      <c r="D74" s="82"/>
      <c r="E74" s="82"/>
      <c r="F74" s="82"/>
      <c r="G74" s="82"/>
      <c r="H74" s="81">
        <f>I74+J74+K74+L74+M74+N74</f>
        <v>0</v>
      </c>
      <c r="I74" s="81">
        <v>0</v>
      </c>
      <c r="J74" s="81">
        <v>0</v>
      </c>
      <c r="K74" s="81">
        <v>0</v>
      </c>
      <c r="L74" s="65">
        <v>0</v>
      </c>
      <c r="M74" s="65">
        <v>0</v>
      </c>
      <c r="N74" s="65">
        <v>0</v>
      </c>
    </row>
    <row r="75" spans="1:14" ht="28.5" customHeight="1">
      <c r="A75" s="54">
        <f t="shared" si="2"/>
        <v>69</v>
      </c>
      <c r="B75" s="66" t="s">
        <v>11</v>
      </c>
      <c r="C75" s="66"/>
      <c r="D75" s="82"/>
      <c r="E75" s="82"/>
      <c r="F75" s="82"/>
      <c r="G75" s="82"/>
      <c r="H75" s="81">
        <f>I75+J75+K75+L75+M75+N75</f>
        <v>1700.7</v>
      </c>
      <c r="I75" s="81">
        <v>1700.7</v>
      </c>
      <c r="J75" s="81">
        <v>0</v>
      </c>
      <c r="K75" s="81">
        <v>0</v>
      </c>
      <c r="L75" s="65">
        <v>0</v>
      </c>
      <c r="M75" s="65">
        <v>0</v>
      </c>
      <c r="N75" s="65">
        <v>0</v>
      </c>
    </row>
    <row r="76" spans="1:14" ht="40.5">
      <c r="A76" s="54">
        <f t="shared" si="2"/>
        <v>70</v>
      </c>
      <c r="B76" s="66" t="s">
        <v>12</v>
      </c>
      <c r="C76" s="66"/>
      <c r="D76" s="82"/>
      <c r="E76" s="82"/>
      <c r="F76" s="82"/>
      <c r="G76" s="82"/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</row>
    <row r="77" spans="1:14" ht="120.75" customHeight="1">
      <c r="A77" s="54">
        <f t="shared" si="2"/>
        <v>71</v>
      </c>
      <c r="B77" s="90" t="s">
        <v>165</v>
      </c>
      <c r="C77" s="71" t="s">
        <v>184</v>
      </c>
      <c r="D77" s="78">
        <f>H78</f>
        <v>313.7</v>
      </c>
      <c r="E77" s="88"/>
      <c r="F77" s="89">
        <v>2016</v>
      </c>
      <c r="G77" s="89">
        <v>2016</v>
      </c>
      <c r="H77" s="82"/>
      <c r="I77" s="82"/>
      <c r="J77" s="82"/>
      <c r="K77" s="82"/>
      <c r="L77" s="82"/>
      <c r="M77" s="82"/>
      <c r="N77" s="82"/>
    </row>
    <row r="78" spans="1:14" ht="57.75" customHeight="1">
      <c r="A78" s="54">
        <f aca="true" t="shared" si="32" ref="A78:A141">A77+1</f>
        <v>72</v>
      </c>
      <c r="B78" s="66" t="s">
        <v>23</v>
      </c>
      <c r="C78" s="66"/>
      <c r="D78" s="82"/>
      <c r="E78" s="82"/>
      <c r="F78" s="82"/>
      <c r="G78" s="82"/>
      <c r="H78" s="81">
        <f>I78+J78+K78+L78+M78+N78</f>
        <v>313.7</v>
      </c>
      <c r="I78" s="81">
        <f aca="true" t="shared" si="33" ref="I78:N78">I79+I80+I81+I82</f>
        <v>0</v>
      </c>
      <c r="J78" s="81">
        <f t="shared" si="33"/>
        <v>313.7</v>
      </c>
      <c r="K78" s="81">
        <f t="shared" si="33"/>
        <v>0</v>
      </c>
      <c r="L78" s="65">
        <f t="shared" si="33"/>
        <v>0</v>
      </c>
      <c r="M78" s="65">
        <f t="shared" si="33"/>
        <v>0</v>
      </c>
      <c r="N78" s="65">
        <f t="shared" si="33"/>
        <v>0</v>
      </c>
    </row>
    <row r="79" spans="1:14" ht="36.75" customHeight="1">
      <c r="A79" s="54">
        <f t="shared" si="32"/>
        <v>73</v>
      </c>
      <c r="B79" s="66" t="s">
        <v>5</v>
      </c>
      <c r="C79" s="66"/>
      <c r="D79" s="82"/>
      <c r="E79" s="82"/>
      <c r="F79" s="82"/>
      <c r="G79" s="82"/>
      <c r="H79" s="81">
        <f>I79+J79+K79+L79+M79+N79</f>
        <v>0</v>
      </c>
      <c r="I79" s="81">
        <v>0</v>
      </c>
      <c r="J79" s="81">
        <v>0</v>
      </c>
      <c r="K79" s="81">
        <v>0</v>
      </c>
      <c r="L79" s="65">
        <v>0</v>
      </c>
      <c r="M79" s="65">
        <v>0</v>
      </c>
      <c r="N79" s="65">
        <v>0</v>
      </c>
    </row>
    <row r="80" spans="1:14" ht="38.25" customHeight="1">
      <c r="A80" s="54">
        <f t="shared" si="32"/>
        <v>74</v>
      </c>
      <c r="B80" s="66" t="s">
        <v>4</v>
      </c>
      <c r="C80" s="66"/>
      <c r="D80" s="82"/>
      <c r="E80" s="82"/>
      <c r="F80" s="82"/>
      <c r="G80" s="82"/>
      <c r="H80" s="81">
        <f>I80+J80+K80+L80+M80+N80</f>
        <v>0</v>
      </c>
      <c r="I80" s="81">
        <v>0</v>
      </c>
      <c r="J80" s="81">
        <v>0</v>
      </c>
      <c r="K80" s="81">
        <v>0</v>
      </c>
      <c r="L80" s="65">
        <v>0</v>
      </c>
      <c r="M80" s="65">
        <v>0</v>
      </c>
      <c r="N80" s="65">
        <v>0</v>
      </c>
    </row>
    <row r="81" spans="1:14" ht="24.75" customHeight="1">
      <c r="A81" s="54">
        <f t="shared" si="32"/>
        <v>75</v>
      </c>
      <c r="B81" s="66" t="s">
        <v>11</v>
      </c>
      <c r="C81" s="66"/>
      <c r="D81" s="82"/>
      <c r="E81" s="82"/>
      <c r="F81" s="82"/>
      <c r="G81" s="82"/>
      <c r="H81" s="81">
        <f>I81+J81+K81+L81+M81+N81</f>
        <v>313.7</v>
      </c>
      <c r="I81" s="81">
        <v>0</v>
      </c>
      <c r="J81" s="81">
        <v>313.7</v>
      </c>
      <c r="K81" s="81">
        <v>0</v>
      </c>
      <c r="L81" s="65">
        <v>0</v>
      </c>
      <c r="M81" s="65">
        <v>0</v>
      </c>
      <c r="N81" s="65">
        <v>0</v>
      </c>
    </row>
    <row r="82" spans="1:14" ht="40.5">
      <c r="A82" s="54">
        <f t="shared" si="32"/>
        <v>76</v>
      </c>
      <c r="B82" s="66" t="s">
        <v>12</v>
      </c>
      <c r="C82" s="66"/>
      <c r="D82" s="82"/>
      <c r="E82" s="82"/>
      <c r="F82" s="82"/>
      <c r="G82" s="82"/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</row>
    <row r="83" spans="1:14" ht="26.25" customHeight="1">
      <c r="A83" s="54">
        <f t="shared" si="32"/>
        <v>77</v>
      </c>
      <c r="B83" s="117" t="s">
        <v>139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60.75">
      <c r="A84" s="54">
        <f t="shared" si="32"/>
        <v>78</v>
      </c>
      <c r="B84" s="66" t="s">
        <v>59</v>
      </c>
      <c r="C84" s="59"/>
      <c r="D84" s="67"/>
      <c r="E84" s="67"/>
      <c r="F84" s="67"/>
      <c r="G84" s="67"/>
      <c r="H84" s="91">
        <f aca="true" t="shared" si="34" ref="H84:N84">H85+H86+H87+H88</f>
        <v>15581.8</v>
      </c>
      <c r="I84" s="91">
        <f t="shared" si="34"/>
        <v>3590.5</v>
      </c>
      <c r="J84" s="91">
        <f t="shared" si="34"/>
        <v>4591.3</v>
      </c>
      <c r="K84" s="92">
        <f t="shared" si="34"/>
        <v>7400</v>
      </c>
      <c r="L84" s="92">
        <f t="shared" si="34"/>
        <v>0</v>
      </c>
      <c r="M84" s="68">
        <f t="shared" si="34"/>
        <v>0</v>
      </c>
      <c r="N84" s="68">
        <f t="shared" si="34"/>
        <v>0</v>
      </c>
    </row>
    <row r="85" spans="1:14" ht="38.25" customHeight="1">
      <c r="A85" s="54">
        <f t="shared" si="32"/>
        <v>79</v>
      </c>
      <c r="B85" s="66" t="s">
        <v>5</v>
      </c>
      <c r="C85" s="59"/>
      <c r="D85" s="67"/>
      <c r="E85" s="67"/>
      <c r="F85" s="67"/>
      <c r="G85" s="67"/>
      <c r="H85" s="91"/>
      <c r="I85" s="91">
        <f aca="true" t="shared" si="35" ref="I85:N85">I91+I97</f>
        <v>0</v>
      </c>
      <c r="J85" s="91">
        <f t="shared" si="35"/>
        <v>0</v>
      </c>
      <c r="K85" s="92">
        <f t="shared" si="35"/>
        <v>0</v>
      </c>
      <c r="L85" s="92">
        <f t="shared" si="35"/>
        <v>0</v>
      </c>
      <c r="M85" s="68">
        <f t="shared" si="35"/>
        <v>0</v>
      </c>
      <c r="N85" s="68">
        <f t="shared" si="35"/>
        <v>0</v>
      </c>
    </row>
    <row r="86" spans="1:14" ht="34.5" customHeight="1">
      <c r="A86" s="54">
        <f t="shared" si="32"/>
        <v>80</v>
      </c>
      <c r="B86" s="66" t="s">
        <v>4</v>
      </c>
      <c r="C86" s="59"/>
      <c r="D86" s="67"/>
      <c r="E86" s="67"/>
      <c r="F86" s="67"/>
      <c r="G86" s="67"/>
      <c r="H86" s="91">
        <f>I86+J86+K86+L86+M86+N86</f>
        <v>0</v>
      </c>
      <c r="I86" s="91">
        <f aca="true" t="shared" si="36" ref="I86:N86">I92+I98</f>
        <v>0</v>
      </c>
      <c r="J86" s="91">
        <f t="shared" si="36"/>
        <v>0</v>
      </c>
      <c r="K86" s="92">
        <f t="shared" si="36"/>
        <v>0</v>
      </c>
      <c r="L86" s="92">
        <f t="shared" si="36"/>
        <v>0</v>
      </c>
      <c r="M86" s="68">
        <f t="shared" si="36"/>
        <v>0</v>
      </c>
      <c r="N86" s="68">
        <f t="shared" si="36"/>
        <v>0</v>
      </c>
    </row>
    <row r="87" spans="1:14" ht="24" customHeight="1">
      <c r="A87" s="54">
        <f t="shared" si="32"/>
        <v>81</v>
      </c>
      <c r="B87" s="66" t="s">
        <v>11</v>
      </c>
      <c r="C87" s="59"/>
      <c r="D87" s="67"/>
      <c r="E87" s="67"/>
      <c r="F87" s="67"/>
      <c r="G87" s="67"/>
      <c r="H87" s="91">
        <f>I87+J87+K87+L87+M87+N87</f>
        <v>15581.8</v>
      </c>
      <c r="I87" s="91">
        <f>I93+I99+I105+I111+I117</f>
        <v>3590.5</v>
      </c>
      <c r="J87" s="91">
        <f>J93+J99+J105+J111+J117</f>
        <v>4591.3</v>
      </c>
      <c r="K87" s="91">
        <f>K93+K99+K105+K111+K117</f>
        <v>7400</v>
      </c>
      <c r="L87" s="92">
        <f>L93+L99</f>
        <v>0</v>
      </c>
      <c r="M87" s="68">
        <f>M93+M99</f>
        <v>0</v>
      </c>
      <c r="N87" s="68">
        <f>N93+N99</f>
        <v>0</v>
      </c>
    </row>
    <row r="88" spans="1:14" ht="40.5">
      <c r="A88" s="54">
        <f t="shared" si="32"/>
        <v>82</v>
      </c>
      <c r="B88" s="66" t="s">
        <v>12</v>
      </c>
      <c r="C88" s="59"/>
      <c r="D88" s="67"/>
      <c r="E88" s="67"/>
      <c r="F88" s="67"/>
      <c r="G88" s="67"/>
      <c r="H88" s="91">
        <f>H94+H100</f>
        <v>0</v>
      </c>
      <c r="I88" s="91">
        <f aca="true" t="shared" si="37" ref="I88:N88">I94+I100</f>
        <v>0</v>
      </c>
      <c r="J88" s="91">
        <f t="shared" si="37"/>
        <v>0</v>
      </c>
      <c r="K88" s="92">
        <f t="shared" si="37"/>
        <v>0</v>
      </c>
      <c r="L88" s="92">
        <f t="shared" si="37"/>
        <v>0</v>
      </c>
      <c r="M88" s="68">
        <f t="shared" si="37"/>
        <v>0</v>
      </c>
      <c r="N88" s="68">
        <f t="shared" si="37"/>
        <v>0</v>
      </c>
    </row>
    <row r="89" spans="1:14" ht="83.25" customHeight="1">
      <c r="A89" s="54">
        <f t="shared" si="32"/>
        <v>83</v>
      </c>
      <c r="B89" s="85" t="s">
        <v>25</v>
      </c>
      <c r="C89" s="71" t="s">
        <v>185</v>
      </c>
      <c r="D89" s="86">
        <f>H90</f>
        <v>2627.8</v>
      </c>
      <c r="E89" s="81"/>
      <c r="F89" s="93">
        <v>2015</v>
      </c>
      <c r="G89" s="93">
        <v>2015</v>
      </c>
      <c r="H89" s="91"/>
      <c r="I89" s="91"/>
      <c r="J89" s="91"/>
      <c r="K89" s="94"/>
      <c r="L89" s="94"/>
      <c r="M89" s="82"/>
      <c r="N89" s="82"/>
    </row>
    <row r="90" spans="1:14" ht="55.5" customHeight="1">
      <c r="A90" s="54">
        <f t="shared" si="32"/>
        <v>84</v>
      </c>
      <c r="B90" s="66" t="s">
        <v>10</v>
      </c>
      <c r="C90" s="66"/>
      <c r="D90" s="81"/>
      <c r="E90" s="81"/>
      <c r="F90" s="95"/>
      <c r="G90" s="95"/>
      <c r="H90" s="73">
        <f>I90+J90+K90+L90+M90+N90</f>
        <v>2627.8</v>
      </c>
      <c r="I90" s="62">
        <f aca="true" t="shared" si="38" ref="I90:N90">I91+I92+I93+I94</f>
        <v>2627.8</v>
      </c>
      <c r="J90" s="62">
        <f t="shared" si="38"/>
        <v>0</v>
      </c>
      <c r="K90" s="96">
        <f t="shared" si="38"/>
        <v>0</v>
      </c>
      <c r="L90" s="96">
        <f t="shared" si="38"/>
        <v>0</v>
      </c>
      <c r="M90" s="96">
        <f t="shared" si="38"/>
        <v>0</v>
      </c>
      <c r="N90" s="96">
        <f t="shared" si="38"/>
        <v>0</v>
      </c>
    </row>
    <row r="91" spans="1:14" ht="41.25" customHeight="1">
      <c r="A91" s="54">
        <f t="shared" si="32"/>
        <v>85</v>
      </c>
      <c r="B91" s="66" t="s">
        <v>5</v>
      </c>
      <c r="C91" s="66"/>
      <c r="D91" s="81"/>
      <c r="E91" s="81"/>
      <c r="F91" s="95"/>
      <c r="G91" s="95"/>
      <c r="H91" s="81">
        <v>0</v>
      </c>
      <c r="I91" s="81">
        <v>0</v>
      </c>
      <c r="J91" s="81">
        <v>0</v>
      </c>
      <c r="K91" s="65">
        <v>0</v>
      </c>
      <c r="L91" s="65">
        <v>0</v>
      </c>
      <c r="M91" s="65">
        <v>0</v>
      </c>
      <c r="N91" s="65">
        <v>0</v>
      </c>
    </row>
    <row r="92" spans="1:14" ht="38.25" customHeight="1">
      <c r="A92" s="54">
        <f t="shared" si="32"/>
        <v>86</v>
      </c>
      <c r="B92" s="66" t="s">
        <v>4</v>
      </c>
      <c r="C92" s="66"/>
      <c r="D92" s="81"/>
      <c r="E92" s="81"/>
      <c r="F92" s="95"/>
      <c r="G92" s="95"/>
      <c r="H92" s="73">
        <f>I92+J92+K92+L92+M92+N92</f>
        <v>0</v>
      </c>
      <c r="I92" s="62">
        <v>0</v>
      </c>
      <c r="J92" s="62">
        <v>0</v>
      </c>
      <c r="K92" s="96">
        <v>0</v>
      </c>
      <c r="L92" s="96">
        <v>0</v>
      </c>
      <c r="M92" s="96">
        <v>0</v>
      </c>
      <c r="N92" s="96">
        <v>0</v>
      </c>
    </row>
    <row r="93" spans="1:14" ht="25.5" customHeight="1">
      <c r="A93" s="54">
        <f t="shared" si="32"/>
        <v>87</v>
      </c>
      <c r="B93" s="66" t="s">
        <v>11</v>
      </c>
      <c r="C93" s="66"/>
      <c r="D93" s="81"/>
      <c r="E93" s="81"/>
      <c r="F93" s="95"/>
      <c r="G93" s="95"/>
      <c r="H93" s="73">
        <f>I93+J93+K93+L93+M93+N93</f>
        <v>2627.8</v>
      </c>
      <c r="I93" s="62">
        <v>2627.8</v>
      </c>
      <c r="J93" s="62"/>
      <c r="K93" s="96">
        <v>0</v>
      </c>
      <c r="L93" s="96">
        <v>0</v>
      </c>
      <c r="M93" s="96">
        <v>0</v>
      </c>
      <c r="N93" s="96">
        <v>0</v>
      </c>
    </row>
    <row r="94" spans="1:14" ht="40.5">
      <c r="A94" s="54">
        <f t="shared" si="32"/>
        <v>88</v>
      </c>
      <c r="B94" s="66" t="s">
        <v>12</v>
      </c>
      <c r="C94" s="66"/>
      <c r="D94" s="81"/>
      <c r="E94" s="81"/>
      <c r="F94" s="95"/>
      <c r="G94" s="95"/>
      <c r="H94" s="81">
        <v>0</v>
      </c>
      <c r="I94" s="81">
        <v>0</v>
      </c>
      <c r="J94" s="81">
        <v>0</v>
      </c>
      <c r="K94" s="65">
        <v>0</v>
      </c>
      <c r="L94" s="65">
        <v>0</v>
      </c>
      <c r="M94" s="65">
        <v>0</v>
      </c>
      <c r="N94" s="65">
        <v>0</v>
      </c>
    </row>
    <row r="95" spans="1:14" ht="80.25" customHeight="1">
      <c r="A95" s="54">
        <f t="shared" si="32"/>
        <v>89</v>
      </c>
      <c r="B95" s="85" t="s">
        <v>26</v>
      </c>
      <c r="C95" s="71" t="s">
        <v>29</v>
      </c>
      <c r="D95" s="78">
        <f>H96</f>
        <v>862.7</v>
      </c>
      <c r="E95" s="81"/>
      <c r="F95" s="93">
        <v>2015</v>
      </c>
      <c r="G95" s="93">
        <v>2015</v>
      </c>
      <c r="H95" s="81"/>
      <c r="I95" s="81"/>
      <c r="J95" s="81"/>
      <c r="K95" s="82"/>
      <c r="L95" s="82"/>
      <c r="M95" s="82"/>
      <c r="N95" s="82"/>
    </row>
    <row r="96" spans="1:14" ht="56.25" customHeight="1">
      <c r="A96" s="54">
        <f t="shared" si="32"/>
        <v>90</v>
      </c>
      <c r="B96" s="66" t="s">
        <v>23</v>
      </c>
      <c r="C96" s="66"/>
      <c r="D96" s="81"/>
      <c r="E96" s="81"/>
      <c r="F96" s="95"/>
      <c r="G96" s="95"/>
      <c r="H96" s="62">
        <f>-H97+H98+H99+H100</f>
        <v>862.7</v>
      </c>
      <c r="I96" s="62">
        <f>-I97+I98+I99+I100</f>
        <v>862.7</v>
      </c>
      <c r="J96" s="62">
        <v>0</v>
      </c>
      <c r="K96" s="96">
        <v>0</v>
      </c>
      <c r="L96" s="96">
        <v>0</v>
      </c>
      <c r="M96" s="96">
        <v>0</v>
      </c>
      <c r="N96" s="96">
        <v>0</v>
      </c>
    </row>
    <row r="97" spans="1:14" ht="37.5" customHeight="1">
      <c r="A97" s="54">
        <f t="shared" si="32"/>
        <v>91</v>
      </c>
      <c r="B97" s="66" t="s">
        <v>5</v>
      </c>
      <c r="C97" s="66"/>
      <c r="D97" s="81"/>
      <c r="E97" s="81"/>
      <c r="F97" s="95"/>
      <c r="G97" s="95"/>
      <c r="H97" s="81">
        <v>0</v>
      </c>
      <c r="I97" s="81">
        <v>0</v>
      </c>
      <c r="J97" s="81">
        <v>0</v>
      </c>
      <c r="K97" s="65">
        <v>0</v>
      </c>
      <c r="L97" s="65">
        <v>0</v>
      </c>
      <c r="M97" s="65">
        <v>0</v>
      </c>
      <c r="N97" s="65">
        <v>0</v>
      </c>
    </row>
    <row r="98" spans="1:14" ht="35.25" customHeight="1">
      <c r="A98" s="53">
        <f t="shared" si="32"/>
        <v>92</v>
      </c>
      <c r="B98" s="66" t="s">
        <v>4</v>
      </c>
      <c r="C98" s="66"/>
      <c r="D98" s="81"/>
      <c r="E98" s="81"/>
      <c r="F98" s="95"/>
      <c r="G98" s="95"/>
      <c r="H98" s="73">
        <f>I98+J98+K98+L98+M98+N98</f>
        <v>0</v>
      </c>
      <c r="I98" s="62">
        <v>0</v>
      </c>
      <c r="J98" s="62">
        <v>0</v>
      </c>
      <c r="K98" s="96">
        <v>0</v>
      </c>
      <c r="L98" s="96">
        <v>0</v>
      </c>
      <c r="M98" s="96">
        <v>0</v>
      </c>
      <c r="N98" s="96">
        <v>0</v>
      </c>
    </row>
    <row r="99" spans="1:14" ht="27" customHeight="1">
      <c r="A99" s="54">
        <f t="shared" si="32"/>
        <v>93</v>
      </c>
      <c r="B99" s="66" t="s">
        <v>11</v>
      </c>
      <c r="C99" s="66"/>
      <c r="D99" s="81"/>
      <c r="E99" s="81"/>
      <c r="F99" s="95"/>
      <c r="G99" s="95"/>
      <c r="H99" s="73">
        <f>I99+J99+K99+L99+M99+N99</f>
        <v>862.7</v>
      </c>
      <c r="I99" s="62">
        <v>862.7</v>
      </c>
      <c r="J99" s="62">
        <v>0</v>
      </c>
      <c r="K99" s="96">
        <v>0</v>
      </c>
      <c r="L99" s="96">
        <v>0</v>
      </c>
      <c r="M99" s="96">
        <v>0</v>
      </c>
      <c r="N99" s="96">
        <v>0</v>
      </c>
    </row>
    <row r="100" spans="1:14" ht="39.75" customHeight="1">
      <c r="A100" s="54">
        <f t="shared" si="32"/>
        <v>94</v>
      </c>
      <c r="B100" s="66" t="s">
        <v>12</v>
      </c>
      <c r="C100" s="66"/>
      <c r="D100" s="81"/>
      <c r="E100" s="81"/>
      <c r="F100" s="95"/>
      <c r="G100" s="95"/>
      <c r="H100" s="81">
        <v>0</v>
      </c>
      <c r="I100" s="81">
        <v>0</v>
      </c>
      <c r="J100" s="81">
        <v>0</v>
      </c>
      <c r="K100" s="65">
        <v>0</v>
      </c>
      <c r="L100" s="65">
        <v>0</v>
      </c>
      <c r="M100" s="65">
        <v>0</v>
      </c>
      <c r="N100" s="65">
        <v>0</v>
      </c>
    </row>
    <row r="101" spans="1:14" ht="82.5" customHeight="1">
      <c r="A101" s="54">
        <f t="shared" si="32"/>
        <v>95</v>
      </c>
      <c r="B101" s="85" t="s">
        <v>112</v>
      </c>
      <c r="C101" s="71" t="s">
        <v>36</v>
      </c>
      <c r="D101" s="78">
        <v>100</v>
      </c>
      <c r="E101" s="81"/>
      <c r="F101" s="93">
        <v>2015</v>
      </c>
      <c r="G101" s="93">
        <v>2015</v>
      </c>
      <c r="H101" s="81"/>
      <c r="I101" s="81"/>
      <c r="J101" s="81"/>
      <c r="K101" s="82"/>
      <c r="L101" s="82"/>
      <c r="M101" s="82"/>
      <c r="N101" s="82"/>
    </row>
    <row r="102" spans="1:14" ht="55.5" customHeight="1">
      <c r="A102" s="54">
        <f t="shared" si="32"/>
        <v>96</v>
      </c>
      <c r="B102" s="66" t="s">
        <v>22</v>
      </c>
      <c r="C102" s="66"/>
      <c r="D102" s="81"/>
      <c r="E102" s="81"/>
      <c r="F102" s="95"/>
      <c r="G102" s="95"/>
      <c r="H102" s="62">
        <f>-H103+H104+H105+H106</f>
        <v>100</v>
      </c>
      <c r="I102" s="62">
        <f>-I103+I104+I105+I106</f>
        <v>100</v>
      </c>
      <c r="J102" s="62">
        <v>0</v>
      </c>
      <c r="K102" s="96">
        <v>0</v>
      </c>
      <c r="L102" s="96">
        <v>0</v>
      </c>
      <c r="M102" s="96">
        <v>0</v>
      </c>
      <c r="N102" s="96">
        <v>0</v>
      </c>
    </row>
    <row r="103" spans="1:14" ht="36.75" customHeight="1">
      <c r="A103" s="54">
        <f t="shared" si="32"/>
        <v>97</v>
      </c>
      <c r="B103" s="66" t="s">
        <v>5</v>
      </c>
      <c r="C103" s="66"/>
      <c r="D103" s="81"/>
      <c r="E103" s="81"/>
      <c r="F103" s="95"/>
      <c r="G103" s="95"/>
      <c r="H103" s="81">
        <v>0</v>
      </c>
      <c r="I103" s="81">
        <v>0</v>
      </c>
      <c r="J103" s="81">
        <v>0</v>
      </c>
      <c r="K103" s="65">
        <v>0</v>
      </c>
      <c r="L103" s="65">
        <v>0</v>
      </c>
      <c r="M103" s="65">
        <v>0</v>
      </c>
      <c r="N103" s="65">
        <v>0</v>
      </c>
    </row>
    <row r="104" spans="1:14" ht="33.75" customHeight="1">
      <c r="A104" s="54">
        <f t="shared" si="32"/>
        <v>98</v>
      </c>
      <c r="B104" s="66" t="s">
        <v>4</v>
      </c>
      <c r="C104" s="66"/>
      <c r="D104" s="81"/>
      <c r="E104" s="81"/>
      <c r="F104" s="95"/>
      <c r="G104" s="95"/>
      <c r="H104" s="73">
        <f>I104+J104+K104+L104+M104+N104</f>
        <v>0</v>
      </c>
      <c r="I104" s="62">
        <v>0</v>
      </c>
      <c r="J104" s="62">
        <v>0</v>
      </c>
      <c r="K104" s="96">
        <v>0</v>
      </c>
      <c r="L104" s="96">
        <v>0</v>
      </c>
      <c r="M104" s="96">
        <v>0</v>
      </c>
      <c r="N104" s="96">
        <v>0</v>
      </c>
    </row>
    <row r="105" spans="1:14" ht="25.5" customHeight="1">
      <c r="A105" s="54">
        <f t="shared" si="32"/>
        <v>99</v>
      </c>
      <c r="B105" s="66" t="s">
        <v>11</v>
      </c>
      <c r="C105" s="66"/>
      <c r="D105" s="81"/>
      <c r="E105" s="81"/>
      <c r="F105" s="95"/>
      <c r="G105" s="95"/>
      <c r="H105" s="73">
        <f>I105+J105+K105+L105+M105+N105</f>
        <v>100</v>
      </c>
      <c r="I105" s="62">
        <v>100</v>
      </c>
      <c r="J105" s="62">
        <v>0</v>
      </c>
      <c r="K105" s="96">
        <v>0</v>
      </c>
      <c r="L105" s="96">
        <v>0</v>
      </c>
      <c r="M105" s="96">
        <v>0</v>
      </c>
      <c r="N105" s="96">
        <v>0</v>
      </c>
    </row>
    <row r="106" spans="1:14" ht="40.5">
      <c r="A106" s="54">
        <f t="shared" si="32"/>
        <v>100</v>
      </c>
      <c r="B106" s="66" t="s">
        <v>12</v>
      </c>
      <c r="C106" s="66"/>
      <c r="D106" s="81"/>
      <c r="E106" s="81"/>
      <c r="F106" s="95"/>
      <c r="G106" s="95"/>
      <c r="H106" s="81">
        <v>0</v>
      </c>
      <c r="I106" s="81">
        <v>0</v>
      </c>
      <c r="J106" s="81">
        <v>0</v>
      </c>
      <c r="K106" s="65">
        <v>0</v>
      </c>
      <c r="L106" s="65">
        <v>0</v>
      </c>
      <c r="M106" s="65">
        <v>0</v>
      </c>
      <c r="N106" s="65">
        <v>0</v>
      </c>
    </row>
    <row r="107" spans="1:14" ht="81">
      <c r="A107" s="54">
        <f t="shared" si="32"/>
        <v>101</v>
      </c>
      <c r="B107" s="85" t="s">
        <v>141</v>
      </c>
      <c r="C107" s="71" t="s">
        <v>36</v>
      </c>
      <c r="D107" s="78">
        <f>H108</f>
        <v>2491.3</v>
      </c>
      <c r="E107" s="81"/>
      <c r="F107" s="93">
        <v>2016</v>
      </c>
      <c r="G107" s="93">
        <v>2018</v>
      </c>
      <c r="H107" s="81"/>
      <c r="I107" s="81"/>
      <c r="J107" s="81"/>
      <c r="K107" s="82"/>
      <c r="L107" s="82"/>
      <c r="M107" s="82"/>
      <c r="N107" s="82"/>
    </row>
    <row r="108" spans="1:14" ht="56.25" customHeight="1">
      <c r="A108" s="54">
        <f t="shared" si="32"/>
        <v>102</v>
      </c>
      <c r="B108" s="66" t="s">
        <v>32</v>
      </c>
      <c r="C108" s="66"/>
      <c r="D108" s="81"/>
      <c r="E108" s="81"/>
      <c r="F108" s="81"/>
      <c r="G108" s="81"/>
      <c r="H108" s="62">
        <f>-H109+H110+H111+H112</f>
        <v>2491.3</v>
      </c>
      <c r="I108" s="62">
        <f aca="true" t="shared" si="39" ref="I108:N108">-I109+I110+I111+I112</f>
        <v>0</v>
      </c>
      <c r="J108" s="62">
        <f t="shared" si="39"/>
        <v>591.3</v>
      </c>
      <c r="K108" s="96">
        <f t="shared" si="39"/>
        <v>1900</v>
      </c>
      <c r="L108" s="96">
        <f t="shared" si="39"/>
        <v>0</v>
      </c>
      <c r="M108" s="96">
        <f t="shared" si="39"/>
        <v>0</v>
      </c>
      <c r="N108" s="96">
        <f t="shared" si="39"/>
        <v>0</v>
      </c>
    </row>
    <row r="109" spans="1:14" ht="36.75" customHeight="1">
      <c r="A109" s="54">
        <f t="shared" si="32"/>
        <v>103</v>
      </c>
      <c r="B109" s="66" t="s">
        <v>5</v>
      </c>
      <c r="C109" s="66"/>
      <c r="D109" s="81"/>
      <c r="E109" s="81"/>
      <c r="F109" s="81"/>
      <c r="G109" s="81"/>
      <c r="H109" s="81">
        <v>0</v>
      </c>
      <c r="I109" s="81">
        <v>0</v>
      </c>
      <c r="J109" s="81">
        <v>0</v>
      </c>
      <c r="K109" s="65">
        <v>0</v>
      </c>
      <c r="L109" s="65">
        <v>0</v>
      </c>
      <c r="M109" s="65">
        <v>0</v>
      </c>
      <c r="N109" s="65">
        <v>0</v>
      </c>
    </row>
    <row r="110" spans="1:14" ht="33.75" customHeight="1">
      <c r="A110" s="54">
        <f t="shared" si="32"/>
        <v>104</v>
      </c>
      <c r="B110" s="66" t="s">
        <v>4</v>
      </c>
      <c r="C110" s="66"/>
      <c r="D110" s="81"/>
      <c r="E110" s="81"/>
      <c r="F110" s="81"/>
      <c r="G110" s="81"/>
      <c r="H110" s="73">
        <f>I110+J110+K110+L110+M110+N110</f>
        <v>0</v>
      </c>
      <c r="I110" s="62">
        <v>0</v>
      </c>
      <c r="J110" s="62">
        <v>0</v>
      </c>
      <c r="K110" s="96">
        <v>0</v>
      </c>
      <c r="L110" s="96">
        <v>0</v>
      </c>
      <c r="M110" s="96">
        <v>0</v>
      </c>
      <c r="N110" s="96">
        <v>0</v>
      </c>
    </row>
    <row r="111" spans="1:14" ht="25.5" customHeight="1">
      <c r="A111" s="54">
        <f t="shared" si="32"/>
        <v>105</v>
      </c>
      <c r="B111" s="66" t="s">
        <v>11</v>
      </c>
      <c r="C111" s="66"/>
      <c r="D111" s="81"/>
      <c r="E111" s="81"/>
      <c r="F111" s="81"/>
      <c r="G111" s="81"/>
      <c r="H111" s="73">
        <f>I111+J111+K111+L111+M111+N111</f>
        <v>2491.3</v>
      </c>
      <c r="I111" s="62">
        <v>0</v>
      </c>
      <c r="J111" s="62">
        <v>591.3</v>
      </c>
      <c r="K111" s="96">
        <v>1900</v>
      </c>
      <c r="L111" s="96">
        <v>0</v>
      </c>
      <c r="M111" s="96">
        <v>0</v>
      </c>
      <c r="N111" s="96">
        <v>0</v>
      </c>
    </row>
    <row r="112" spans="1:14" ht="40.5">
      <c r="A112" s="54">
        <f t="shared" si="32"/>
        <v>106</v>
      </c>
      <c r="B112" s="66" t="s">
        <v>12</v>
      </c>
      <c r="C112" s="66"/>
      <c r="D112" s="81"/>
      <c r="E112" s="81"/>
      <c r="F112" s="81"/>
      <c r="G112" s="81"/>
      <c r="H112" s="81">
        <v>0</v>
      </c>
      <c r="I112" s="81">
        <v>0</v>
      </c>
      <c r="J112" s="81">
        <v>0</v>
      </c>
      <c r="K112" s="65">
        <v>0</v>
      </c>
      <c r="L112" s="65">
        <v>0</v>
      </c>
      <c r="M112" s="65">
        <v>0</v>
      </c>
      <c r="N112" s="65">
        <v>0</v>
      </c>
    </row>
    <row r="113" spans="1:14" ht="102" customHeight="1">
      <c r="A113" s="53">
        <f t="shared" si="32"/>
        <v>107</v>
      </c>
      <c r="B113" s="85" t="s">
        <v>166</v>
      </c>
      <c r="C113" s="71" t="s">
        <v>36</v>
      </c>
      <c r="D113" s="78">
        <f>H114</f>
        <v>9500</v>
      </c>
      <c r="E113" s="81"/>
      <c r="F113" s="93">
        <v>2016</v>
      </c>
      <c r="G113" s="93">
        <v>2018</v>
      </c>
      <c r="H113" s="81"/>
      <c r="I113" s="81"/>
      <c r="J113" s="81"/>
      <c r="K113" s="82"/>
      <c r="L113" s="82"/>
      <c r="M113" s="82"/>
      <c r="N113" s="82"/>
    </row>
    <row r="114" spans="1:14" ht="55.5" customHeight="1">
      <c r="A114" s="54">
        <f t="shared" si="32"/>
        <v>108</v>
      </c>
      <c r="B114" s="66" t="s">
        <v>33</v>
      </c>
      <c r="C114" s="66"/>
      <c r="D114" s="81"/>
      <c r="E114" s="81"/>
      <c r="F114" s="81"/>
      <c r="G114" s="81"/>
      <c r="H114" s="62">
        <f>-H115+H116+H117+H118</f>
        <v>9500</v>
      </c>
      <c r="I114" s="62">
        <f aca="true" t="shared" si="40" ref="I114:N114">-I115+I116+I117+I118</f>
        <v>0</v>
      </c>
      <c r="J114" s="62">
        <f t="shared" si="40"/>
        <v>4000</v>
      </c>
      <c r="K114" s="96">
        <f t="shared" si="40"/>
        <v>5500</v>
      </c>
      <c r="L114" s="96">
        <f t="shared" si="40"/>
        <v>0</v>
      </c>
      <c r="M114" s="96">
        <f t="shared" si="40"/>
        <v>0</v>
      </c>
      <c r="N114" s="96">
        <f t="shared" si="40"/>
        <v>0</v>
      </c>
    </row>
    <row r="115" spans="1:14" ht="39" customHeight="1">
      <c r="A115" s="54">
        <f t="shared" si="32"/>
        <v>109</v>
      </c>
      <c r="B115" s="66" t="s">
        <v>5</v>
      </c>
      <c r="C115" s="66"/>
      <c r="D115" s="81"/>
      <c r="E115" s="81"/>
      <c r="F115" s="81"/>
      <c r="G115" s="81"/>
      <c r="H115" s="81">
        <v>0</v>
      </c>
      <c r="I115" s="81">
        <v>0</v>
      </c>
      <c r="J115" s="81">
        <v>0</v>
      </c>
      <c r="K115" s="65">
        <v>0</v>
      </c>
      <c r="L115" s="65">
        <v>0</v>
      </c>
      <c r="M115" s="65">
        <v>0</v>
      </c>
      <c r="N115" s="65">
        <v>0</v>
      </c>
    </row>
    <row r="116" spans="1:14" ht="36.75" customHeight="1">
      <c r="A116" s="54">
        <f t="shared" si="32"/>
        <v>110</v>
      </c>
      <c r="B116" s="66" t="s">
        <v>4</v>
      </c>
      <c r="C116" s="66"/>
      <c r="D116" s="81"/>
      <c r="E116" s="81"/>
      <c r="F116" s="81"/>
      <c r="G116" s="81"/>
      <c r="H116" s="73">
        <f>I116+J116+K116+L116+M116+N116</f>
        <v>0</v>
      </c>
      <c r="I116" s="62">
        <v>0</v>
      </c>
      <c r="J116" s="62">
        <v>0</v>
      </c>
      <c r="K116" s="96">
        <v>0</v>
      </c>
      <c r="L116" s="96">
        <v>0</v>
      </c>
      <c r="M116" s="96">
        <v>0</v>
      </c>
      <c r="N116" s="96">
        <v>0</v>
      </c>
    </row>
    <row r="117" spans="1:14" ht="27.75" customHeight="1">
      <c r="A117" s="54">
        <f t="shared" si="32"/>
        <v>111</v>
      </c>
      <c r="B117" s="66" t="s">
        <v>11</v>
      </c>
      <c r="C117" s="66"/>
      <c r="D117" s="81"/>
      <c r="E117" s="81"/>
      <c r="F117" s="81"/>
      <c r="G117" s="81"/>
      <c r="H117" s="73">
        <f>I117+J117+K117+L117+M117+N117</f>
        <v>9500</v>
      </c>
      <c r="I117" s="62">
        <v>0</v>
      </c>
      <c r="J117" s="62">
        <v>4000</v>
      </c>
      <c r="K117" s="96">
        <v>5500</v>
      </c>
      <c r="L117" s="96">
        <v>0</v>
      </c>
      <c r="M117" s="96">
        <v>0</v>
      </c>
      <c r="N117" s="96">
        <v>0</v>
      </c>
    </row>
    <row r="118" spans="1:14" ht="40.5">
      <c r="A118" s="54">
        <f t="shared" si="32"/>
        <v>112</v>
      </c>
      <c r="B118" s="66" t="s">
        <v>12</v>
      </c>
      <c r="C118" s="66"/>
      <c r="D118" s="81"/>
      <c r="E118" s="81"/>
      <c r="F118" s="81"/>
      <c r="G118" s="81"/>
      <c r="H118" s="81">
        <v>0</v>
      </c>
      <c r="I118" s="81">
        <v>0</v>
      </c>
      <c r="J118" s="81">
        <v>0</v>
      </c>
      <c r="K118" s="65">
        <v>0</v>
      </c>
      <c r="L118" s="65">
        <v>0</v>
      </c>
      <c r="M118" s="65">
        <v>0</v>
      </c>
      <c r="N118" s="65">
        <v>0</v>
      </c>
    </row>
    <row r="119" spans="1:14" ht="27.75" customHeight="1">
      <c r="A119" s="54">
        <f t="shared" si="32"/>
        <v>113</v>
      </c>
      <c r="B119" s="116" t="s">
        <v>154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1"/>
    </row>
    <row r="120" spans="1:14" ht="60.75" customHeight="1">
      <c r="A120" s="54">
        <f t="shared" si="32"/>
        <v>114</v>
      </c>
      <c r="B120" s="66" t="s">
        <v>152</v>
      </c>
      <c r="C120" s="59"/>
      <c r="D120" s="59"/>
      <c r="E120" s="59"/>
      <c r="F120" s="59"/>
      <c r="G120" s="59"/>
      <c r="H120" s="91">
        <f>I120+J120+K120+L120+M120+N120</f>
        <v>5487.6</v>
      </c>
      <c r="I120" s="91">
        <f aca="true" t="shared" si="41" ref="I120:N120">I121+I122+I123+I124</f>
        <v>2230.2</v>
      </c>
      <c r="J120" s="91">
        <f t="shared" si="41"/>
        <v>3257.4</v>
      </c>
      <c r="K120" s="91">
        <f t="shared" si="41"/>
        <v>0</v>
      </c>
      <c r="L120" s="92">
        <f t="shared" si="41"/>
        <v>0</v>
      </c>
      <c r="M120" s="68">
        <f t="shared" si="41"/>
        <v>0</v>
      </c>
      <c r="N120" s="68">
        <f t="shared" si="41"/>
        <v>0</v>
      </c>
    </row>
    <row r="121" spans="1:14" ht="39" customHeight="1">
      <c r="A121" s="54">
        <f t="shared" si="32"/>
        <v>115</v>
      </c>
      <c r="B121" s="66" t="s">
        <v>5</v>
      </c>
      <c r="C121" s="59"/>
      <c r="D121" s="59"/>
      <c r="E121" s="59"/>
      <c r="F121" s="59"/>
      <c r="G121" s="59"/>
      <c r="H121" s="91">
        <f>I121+J121+K121+L121+M121+N121</f>
        <v>0</v>
      </c>
      <c r="I121" s="91">
        <f>I127+I133+I139+I145+I151+I157+I187</f>
        <v>0</v>
      </c>
      <c r="J121" s="91">
        <f aca="true" t="shared" si="42" ref="I121:N124">J127+J133+J139+J145+J151+J157</f>
        <v>0</v>
      </c>
      <c r="K121" s="91">
        <f t="shared" si="42"/>
        <v>0</v>
      </c>
      <c r="L121" s="92">
        <f t="shared" si="42"/>
        <v>0</v>
      </c>
      <c r="M121" s="68">
        <f t="shared" si="42"/>
        <v>0</v>
      </c>
      <c r="N121" s="68">
        <f t="shared" si="42"/>
        <v>0</v>
      </c>
    </row>
    <row r="122" spans="1:14" ht="33.75" customHeight="1">
      <c r="A122" s="54">
        <f t="shared" si="32"/>
        <v>116</v>
      </c>
      <c r="B122" s="66" t="s">
        <v>4</v>
      </c>
      <c r="C122" s="59"/>
      <c r="D122" s="67"/>
      <c r="E122" s="59"/>
      <c r="F122" s="59"/>
      <c r="G122" s="59"/>
      <c r="H122" s="91">
        <f>I122+J122+K122+L122+M122+N122</f>
        <v>0</v>
      </c>
      <c r="I122" s="91">
        <f>I128+I134+I140+I146+I152+I158+I164+I170+I176+I182</f>
        <v>0</v>
      </c>
      <c r="J122" s="91">
        <f>J128+J134+J140+J146+J152+J158+J164+J170+J176+J182</f>
        <v>0</v>
      </c>
      <c r="K122" s="91">
        <f>K128+K134+K140+K146+K152+K158+K164+K170+K176+K182</f>
        <v>0</v>
      </c>
      <c r="L122" s="92">
        <f t="shared" si="42"/>
        <v>0</v>
      </c>
      <c r="M122" s="68">
        <f t="shared" si="42"/>
        <v>0</v>
      </c>
      <c r="N122" s="68">
        <f t="shared" si="42"/>
        <v>0</v>
      </c>
    </row>
    <row r="123" spans="1:14" ht="24" customHeight="1">
      <c r="A123" s="54">
        <f t="shared" si="32"/>
        <v>117</v>
      </c>
      <c r="B123" s="66" t="s">
        <v>11</v>
      </c>
      <c r="C123" s="59"/>
      <c r="D123" s="67"/>
      <c r="E123" s="59"/>
      <c r="F123" s="59"/>
      <c r="G123" s="59"/>
      <c r="H123" s="91">
        <f>I123+J123+K123+L123+M123+N123</f>
        <v>5487.6</v>
      </c>
      <c r="I123" s="91">
        <f>I129+I135+I141+I147+I153+I159+I165+I171+I177+I183+I189+I195+I201+I207</f>
        <v>2230.2</v>
      </c>
      <c r="J123" s="91">
        <f>J129+J135+J141+J147+J153+J159+J165+J171+J177+J183+J189+J195+J201+J207</f>
        <v>3257.4</v>
      </c>
      <c r="K123" s="91">
        <f>K129+K135+K141+K147+K153+K159+K165+K171+K177+K183+K189+K195+K201+K207</f>
        <v>0</v>
      </c>
      <c r="L123" s="92">
        <f t="shared" si="42"/>
        <v>0</v>
      </c>
      <c r="M123" s="68">
        <f t="shared" si="42"/>
        <v>0</v>
      </c>
      <c r="N123" s="68">
        <f t="shared" si="42"/>
        <v>0</v>
      </c>
    </row>
    <row r="124" spans="1:14" ht="40.5">
      <c r="A124" s="54">
        <f t="shared" si="32"/>
        <v>118</v>
      </c>
      <c r="B124" s="66" t="s">
        <v>12</v>
      </c>
      <c r="C124" s="59"/>
      <c r="D124" s="67"/>
      <c r="E124" s="59"/>
      <c r="F124" s="59"/>
      <c r="G124" s="59"/>
      <c r="H124" s="91">
        <f>I124+J124+K124+L124+M124+N124</f>
        <v>0</v>
      </c>
      <c r="I124" s="91">
        <f t="shared" si="42"/>
        <v>0</v>
      </c>
      <c r="J124" s="91">
        <f t="shared" si="42"/>
        <v>0</v>
      </c>
      <c r="K124" s="91">
        <f t="shared" si="42"/>
        <v>0</v>
      </c>
      <c r="L124" s="92">
        <f t="shared" si="42"/>
        <v>0</v>
      </c>
      <c r="M124" s="68">
        <f t="shared" si="42"/>
        <v>0</v>
      </c>
      <c r="N124" s="68">
        <f t="shared" si="42"/>
        <v>0</v>
      </c>
    </row>
    <row r="125" spans="1:14" ht="142.5" customHeight="1">
      <c r="A125" s="54">
        <f t="shared" si="32"/>
        <v>119</v>
      </c>
      <c r="B125" s="85" t="s">
        <v>136</v>
      </c>
      <c r="C125" s="71" t="s">
        <v>54</v>
      </c>
      <c r="D125" s="81"/>
      <c r="E125" s="82"/>
      <c r="F125" s="89">
        <v>2015</v>
      </c>
      <c r="G125" s="89">
        <v>2017</v>
      </c>
      <c r="H125" s="91"/>
      <c r="I125" s="91"/>
      <c r="J125" s="91"/>
      <c r="K125" s="91"/>
      <c r="L125" s="94"/>
      <c r="M125" s="82"/>
      <c r="N125" s="82"/>
    </row>
    <row r="126" spans="1:14" ht="56.25" customHeight="1">
      <c r="A126" s="54">
        <f t="shared" si="32"/>
        <v>120</v>
      </c>
      <c r="B126" s="66" t="s">
        <v>10</v>
      </c>
      <c r="C126" s="66"/>
      <c r="D126" s="81"/>
      <c r="E126" s="82"/>
      <c r="F126" s="82"/>
      <c r="G126" s="82"/>
      <c r="H126" s="97">
        <f>I126+J126+K126+L126+M126+N126</f>
        <v>0</v>
      </c>
      <c r="I126" s="97">
        <f aca="true" t="shared" si="43" ref="I126:N126">I127+I128+I129+I130</f>
        <v>0</v>
      </c>
      <c r="J126" s="97">
        <f t="shared" si="43"/>
        <v>0</v>
      </c>
      <c r="K126" s="97">
        <f t="shared" si="43"/>
        <v>0</v>
      </c>
      <c r="L126" s="98">
        <f t="shared" si="43"/>
        <v>0</v>
      </c>
      <c r="M126" s="98">
        <f t="shared" si="43"/>
        <v>0</v>
      </c>
      <c r="N126" s="98">
        <f t="shared" si="43"/>
        <v>0</v>
      </c>
    </row>
    <row r="127" spans="1:14" ht="37.5" customHeight="1">
      <c r="A127" s="53">
        <f t="shared" si="32"/>
        <v>121</v>
      </c>
      <c r="B127" s="66" t="s">
        <v>5</v>
      </c>
      <c r="C127" s="66"/>
      <c r="D127" s="81"/>
      <c r="E127" s="82"/>
      <c r="F127" s="82"/>
      <c r="G127" s="82"/>
      <c r="H127" s="97">
        <f>I127+J127+K127+L127+M127+N127</f>
        <v>0</v>
      </c>
      <c r="I127" s="81">
        <v>0</v>
      </c>
      <c r="J127" s="81">
        <v>0</v>
      </c>
      <c r="K127" s="81">
        <v>0</v>
      </c>
      <c r="L127" s="65">
        <v>0</v>
      </c>
      <c r="M127" s="65">
        <v>0</v>
      </c>
      <c r="N127" s="65">
        <v>0</v>
      </c>
    </row>
    <row r="128" spans="1:14" ht="39.75" customHeight="1">
      <c r="A128" s="54">
        <f t="shared" si="32"/>
        <v>122</v>
      </c>
      <c r="B128" s="66" t="s">
        <v>4</v>
      </c>
      <c r="C128" s="66"/>
      <c r="D128" s="81"/>
      <c r="E128" s="82"/>
      <c r="F128" s="82"/>
      <c r="G128" s="82"/>
      <c r="H128" s="97">
        <f>I128+J128+K128+L128+M128+N128</f>
        <v>0</v>
      </c>
      <c r="I128" s="81">
        <v>0</v>
      </c>
      <c r="J128" s="81">
        <v>0</v>
      </c>
      <c r="K128" s="81">
        <v>0</v>
      </c>
      <c r="L128" s="65">
        <v>0</v>
      </c>
      <c r="M128" s="65">
        <v>0</v>
      </c>
      <c r="N128" s="65">
        <v>0</v>
      </c>
    </row>
    <row r="129" spans="1:14" ht="22.5" customHeight="1">
      <c r="A129" s="54">
        <f t="shared" si="32"/>
        <v>123</v>
      </c>
      <c r="B129" s="66" t="s">
        <v>11</v>
      </c>
      <c r="C129" s="66"/>
      <c r="D129" s="81"/>
      <c r="E129" s="82"/>
      <c r="F129" s="82"/>
      <c r="G129" s="82"/>
      <c r="H129" s="97">
        <f>I129+J129+K129+L129+M129+N129</f>
        <v>0</v>
      </c>
      <c r="I129" s="81">
        <v>0</v>
      </c>
      <c r="J129" s="81">
        <v>0</v>
      </c>
      <c r="K129" s="81">
        <v>0</v>
      </c>
      <c r="L129" s="65">
        <v>0</v>
      </c>
      <c r="M129" s="65">
        <v>0</v>
      </c>
      <c r="N129" s="65">
        <v>0</v>
      </c>
    </row>
    <row r="130" spans="1:14" ht="40.5">
      <c r="A130" s="54">
        <f t="shared" si="32"/>
        <v>124</v>
      </c>
      <c r="B130" s="66" t="s">
        <v>12</v>
      </c>
      <c r="C130" s="66"/>
      <c r="D130" s="81"/>
      <c r="E130" s="82"/>
      <c r="F130" s="82"/>
      <c r="G130" s="82"/>
      <c r="H130" s="97">
        <f>I130+J130+K130+L130+M130+N130</f>
        <v>0</v>
      </c>
      <c r="I130" s="81">
        <v>0</v>
      </c>
      <c r="J130" s="81">
        <v>0</v>
      </c>
      <c r="K130" s="81">
        <v>0</v>
      </c>
      <c r="L130" s="65">
        <v>0</v>
      </c>
      <c r="M130" s="65">
        <v>0</v>
      </c>
      <c r="N130" s="65">
        <v>0</v>
      </c>
    </row>
    <row r="131" spans="1:14" ht="183.75" customHeight="1">
      <c r="A131" s="54">
        <f t="shared" si="32"/>
        <v>125</v>
      </c>
      <c r="B131" s="85" t="s">
        <v>81</v>
      </c>
      <c r="C131" s="71" t="s">
        <v>76</v>
      </c>
      <c r="D131" s="78">
        <f>H132</f>
        <v>1538</v>
      </c>
      <c r="E131" s="82"/>
      <c r="F131" s="89">
        <v>2015</v>
      </c>
      <c r="G131" s="89">
        <v>2017</v>
      </c>
      <c r="H131" s="81"/>
      <c r="I131" s="81"/>
      <c r="J131" s="81"/>
      <c r="K131" s="81"/>
      <c r="L131" s="82"/>
      <c r="M131" s="82"/>
      <c r="N131" s="82"/>
    </row>
    <row r="132" spans="1:14" ht="56.25" customHeight="1">
      <c r="A132" s="54">
        <f t="shared" si="32"/>
        <v>126</v>
      </c>
      <c r="B132" s="66" t="s">
        <v>23</v>
      </c>
      <c r="C132" s="66"/>
      <c r="D132" s="81"/>
      <c r="E132" s="82"/>
      <c r="F132" s="82"/>
      <c r="G132" s="82"/>
      <c r="H132" s="81">
        <f>I132+J132+K132+L132+M132+N132</f>
        <v>1538</v>
      </c>
      <c r="I132" s="81">
        <f aca="true" t="shared" si="44" ref="I132:N132">I133+I134+I136+I135</f>
        <v>378</v>
      </c>
      <c r="J132" s="81">
        <f t="shared" si="44"/>
        <v>1160</v>
      </c>
      <c r="K132" s="81">
        <f t="shared" si="44"/>
        <v>0</v>
      </c>
      <c r="L132" s="65">
        <f t="shared" si="44"/>
        <v>0</v>
      </c>
      <c r="M132" s="65">
        <f t="shared" si="44"/>
        <v>0</v>
      </c>
      <c r="N132" s="65">
        <f t="shared" si="44"/>
        <v>0</v>
      </c>
    </row>
    <row r="133" spans="1:14" ht="39.75" customHeight="1">
      <c r="A133" s="54">
        <f t="shared" si="32"/>
        <v>127</v>
      </c>
      <c r="B133" s="66" t="s">
        <v>5</v>
      </c>
      <c r="C133" s="66"/>
      <c r="D133" s="81"/>
      <c r="E133" s="82"/>
      <c r="F133" s="82"/>
      <c r="G133" s="82"/>
      <c r="H133" s="81">
        <f>I133+J133+K133+L133+M133+N133</f>
        <v>0</v>
      </c>
      <c r="I133" s="81">
        <v>0</v>
      </c>
      <c r="J133" s="81">
        <v>0</v>
      </c>
      <c r="K133" s="81">
        <v>0</v>
      </c>
      <c r="L133" s="65">
        <v>0</v>
      </c>
      <c r="M133" s="65">
        <v>0</v>
      </c>
      <c r="N133" s="65">
        <v>0</v>
      </c>
    </row>
    <row r="134" spans="1:14" ht="34.5" customHeight="1">
      <c r="A134" s="54">
        <f t="shared" si="32"/>
        <v>128</v>
      </c>
      <c r="B134" s="66" t="s">
        <v>4</v>
      </c>
      <c r="C134" s="66"/>
      <c r="D134" s="81"/>
      <c r="E134" s="82"/>
      <c r="F134" s="82"/>
      <c r="G134" s="82"/>
      <c r="H134" s="81">
        <f>I134+J134+K134+L134+M134+N134</f>
        <v>0</v>
      </c>
      <c r="I134" s="81">
        <v>0</v>
      </c>
      <c r="J134" s="81">
        <v>0</v>
      </c>
      <c r="K134" s="81">
        <v>0</v>
      </c>
      <c r="L134" s="65">
        <v>0</v>
      </c>
      <c r="M134" s="65">
        <v>0</v>
      </c>
      <c r="N134" s="65">
        <v>0</v>
      </c>
    </row>
    <row r="135" spans="1:14" ht="26.25" customHeight="1">
      <c r="A135" s="54">
        <f t="shared" si="32"/>
        <v>129</v>
      </c>
      <c r="B135" s="66" t="s">
        <v>11</v>
      </c>
      <c r="C135" s="66"/>
      <c r="D135" s="81"/>
      <c r="E135" s="82"/>
      <c r="F135" s="82"/>
      <c r="G135" s="82"/>
      <c r="H135" s="81">
        <f>I135+J135+K135+L135+M135+N135</f>
        <v>1538</v>
      </c>
      <c r="I135" s="81">
        <v>378</v>
      </c>
      <c r="J135" s="81">
        <v>1160</v>
      </c>
      <c r="K135" s="81">
        <v>0</v>
      </c>
      <c r="L135" s="65">
        <v>0</v>
      </c>
      <c r="M135" s="65">
        <v>0</v>
      </c>
      <c r="N135" s="65">
        <v>0</v>
      </c>
    </row>
    <row r="136" spans="1:14" ht="40.5">
      <c r="A136" s="54">
        <f t="shared" si="32"/>
        <v>130</v>
      </c>
      <c r="B136" s="66" t="s">
        <v>12</v>
      </c>
      <c r="C136" s="66"/>
      <c r="D136" s="81"/>
      <c r="E136" s="82"/>
      <c r="F136" s="82"/>
      <c r="G136" s="82"/>
      <c r="H136" s="81">
        <v>0</v>
      </c>
      <c r="I136" s="81">
        <v>0</v>
      </c>
      <c r="J136" s="81">
        <v>0</v>
      </c>
      <c r="K136" s="81">
        <v>0</v>
      </c>
      <c r="L136" s="65">
        <v>0</v>
      </c>
      <c r="M136" s="65">
        <v>0</v>
      </c>
      <c r="N136" s="65">
        <v>0</v>
      </c>
    </row>
    <row r="137" spans="1:14" ht="103.5" customHeight="1">
      <c r="A137" s="54">
        <f t="shared" si="32"/>
        <v>131</v>
      </c>
      <c r="B137" s="85" t="s">
        <v>135</v>
      </c>
      <c r="C137" s="71" t="s">
        <v>77</v>
      </c>
      <c r="D137" s="78">
        <f>H138</f>
        <v>530</v>
      </c>
      <c r="E137" s="82"/>
      <c r="F137" s="89">
        <v>2015</v>
      </c>
      <c r="G137" s="89">
        <v>2017</v>
      </c>
      <c r="H137" s="81"/>
      <c r="I137" s="81"/>
      <c r="J137" s="81"/>
      <c r="K137" s="81"/>
      <c r="L137" s="82"/>
      <c r="M137" s="82"/>
      <c r="N137" s="82"/>
    </row>
    <row r="138" spans="1:14" ht="56.25" customHeight="1">
      <c r="A138" s="54">
        <f t="shared" si="32"/>
        <v>132</v>
      </c>
      <c r="B138" s="66" t="s">
        <v>22</v>
      </c>
      <c r="C138" s="66"/>
      <c r="D138" s="81"/>
      <c r="E138" s="82"/>
      <c r="F138" s="82"/>
      <c r="G138" s="82"/>
      <c r="H138" s="81">
        <f>I138+J138+K138+L138+M138+N138</f>
        <v>530</v>
      </c>
      <c r="I138" s="81">
        <f aca="true" t="shared" si="45" ref="I138:N138">I139+I140+I142+I141</f>
        <v>530</v>
      </c>
      <c r="J138" s="81">
        <f t="shared" si="45"/>
        <v>0</v>
      </c>
      <c r="K138" s="81">
        <f t="shared" si="45"/>
        <v>0</v>
      </c>
      <c r="L138" s="65">
        <f t="shared" si="45"/>
        <v>0</v>
      </c>
      <c r="M138" s="65">
        <f t="shared" si="45"/>
        <v>0</v>
      </c>
      <c r="N138" s="65">
        <f t="shared" si="45"/>
        <v>0</v>
      </c>
    </row>
    <row r="139" spans="1:14" ht="38.25" customHeight="1">
      <c r="A139" s="54">
        <f t="shared" si="32"/>
        <v>133</v>
      </c>
      <c r="B139" s="66" t="s">
        <v>5</v>
      </c>
      <c r="C139" s="66"/>
      <c r="D139" s="81"/>
      <c r="E139" s="82"/>
      <c r="F139" s="82"/>
      <c r="G139" s="82"/>
      <c r="H139" s="81">
        <f>I139+J139+K139+L139+M139+N139</f>
        <v>0</v>
      </c>
      <c r="I139" s="81">
        <v>0</v>
      </c>
      <c r="J139" s="81">
        <v>0</v>
      </c>
      <c r="K139" s="81">
        <v>0</v>
      </c>
      <c r="L139" s="65">
        <v>0</v>
      </c>
      <c r="M139" s="65">
        <v>0</v>
      </c>
      <c r="N139" s="65">
        <v>0</v>
      </c>
    </row>
    <row r="140" spans="1:14" ht="33.75" customHeight="1">
      <c r="A140" s="53">
        <f t="shared" si="32"/>
        <v>134</v>
      </c>
      <c r="B140" s="66" t="s">
        <v>4</v>
      </c>
      <c r="C140" s="66"/>
      <c r="D140" s="81"/>
      <c r="E140" s="82"/>
      <c r="F140" s="82"/>
      <c r="G140" s="82"/>
      <c r="H140" s="81">
        <f>I140+J140+K140+L140+M140+N140</f>
        <v>0</v>
      </c>
      <c r="I140" s="81">
        <v>0</v>
      </c>
      <c r="J140" s="81">
        <v>0</v>
      </c>
      <c r="K140" s="81">
        <v>0</v>
      </c>
      <c r="L140" s="65">
        <v>0</v>
      </c>
      <c r="M140" s="65">
        <v>0</v>
      </c>
      <c r="N140" s="65">
        <v>0</v>
      </c>
    </row>
    <row r="141" spans="1:14" ht="24.75" customHeight="1">
      <c r="A141" s="54">
        <f t="shared" si="32"/>
        <v>135</v>
      </c>
      <c r="B141" s="66" t="s">
        <v>11</v>
      </c>
      <c r="C141" s="66"/>
      <c r="D141" s="81"/>
      <c r="E141" s="82"/>
      <c r="F141" s="82"/>
      <c r="G141" s="82"/>
      <c r="H141" s="81">
        <f>I141+J141+K141+L141+M141+N141</f>
        <v>530</v>
      </c>
      <c r="I141" s="81">
        <v>530</v>
      </c>
      <c r="J141" s="81">
        <v>0</v>
      </c>
      <c r="K141" s="81">
        <v>0</v>
      </c>
      <c r="L141" s="65">
        <v>0</v>
      </c>
      <c r="M141" s="65">
        <v>0</v>
      </c>
      <c r="N141" s="65">
        <v>0</v>
      </c>
    </row>
    <row r="142" spans="1:14" ht="42" customHeight="1">
      <c r="A142" s="54">
        <f aca="true" t="shared" si="46" ref="A142:A211">A141+1</f>
        <v>136</v>
      </c>
      <c r="B142" s="66" t="s">
        <v>12</v>
      </c>
      <c r="C142" s="66"/>
      <c r="D142" s="81"/>
      <c r="E142" s="82"/>
      <c r="F142" s="82"/>
      <c r="G142" s="82"/>
      <c r="H142" s="81">
        <v>0</v>
      </c>
      <c r="I142" s="81">
        <v>0</v>
      </c>
      <c r="J142" s="81">
        <v>0</v>
      </c>
      <c r="K142" s="81">
        <v>0</v>
      </c>
      <c r="L142" s="65">
        <v>0</v>
      </c>
      <c r="M142" s="65">
        <v>0</v>
      </c>
      <c r="N142" s="65">
        <v>0</v>
      </c>
    </row>
    <row r="143" spans="1:14" ht="123" customHeight="1">
      <c r="A143" s="54">
        <f t="shared" si="46"/>
        <v>137</v>
      </c>
      <c r="B143" s="85" t="s">
        <v>115</v>
      </c>
      <c r="C143" s="71" t="s">
        <v>119</v>
      </c>
      <c r="D143" s="78">
        <f>H144</f>
        <v>653</v>
      </c>
      <c r="E143" s="82"/>
      <c r="F143" s="89">
        <v>2015</v>
      </c>
      <c r="G143" s="89">
        <v>2015</v>
      </c>
      <c r="H143" s="81"/>
      <c r="I143" s="81"/>
      <c r="J143" s="81"/>
      <c r="K143" s="81"/>
      <c r="L143" s="82"/>
      <c r="M143" s="82"/>
      <c r="N143" s="82"/>
    </row>
    <row r="144" spans="1:14" ht="58.5" customHeight="1">
      <c r="A144" s="54">
        <f t="shared" si="46"/>
        <v>138</v>
      </c>
      <c r="B144" s="66" t="s">
        <v>32</v>
      </c>
      <c r="C144" s="66"/>
      <c r="D144" s="81"/>
      <c r="E144" s="82"/>
      <c r="F144" s="82"/>
      <c r="G144" s="82"/>
      <c r="H144" s="81">
        <f>I144+J144+K144+L144+M144+N144</f>
        <v>653</v>
      </c>
      <c r="I144" s="81">
        <f aca="true" t="shared" si="47" ref="I144:N144">I145+I146+I148+I147</f>
        <v>653</v>
      </c>
      <c r="J144" s="81">
        <f t="shared" si="47"/>
        <v>0</v>
      </c>
      <c r="K144" s="81">
        <f t="shared" si="47"/>
        <v>0</v>
      </c>
      <c r="L144" s="65">
        <f t="shared" si="47"/>
        <v>0</v>
      </c>
      <c r="M144" s="65">
        <f t="shared" si="47"/>
        <v>0</v>
      </c>
      <c r="N144" s="65">
        <f t="shared" si="47"/>
        <v>0</v>
      </c>
    </row>
    <row r="145" spans="1:14" ht="38.25" customHeight="1">
      <c r="A145" s="54">
        <f t="shared" si="46"/>
        <v>139</v>
      </c>
      <c r="B145" s="66" t="s">
        <v>5</v>
      </c>
      <c r="C145" s="66"/>
      <c r="D145" s="81"/>
      <c r="E145" s="82"/>
      <c r="F145" s="82"/>
      <c r="G145" s="82"/>
      <c r="H145" s="81">
        <f>I145+J145+K145+L145+M145+N145</f>
        <v>0</v>
      </c>
      <c r="I145" s="81">
        <v>0</v>
      </c>
      <c r="J145" s="81">
        <v>0</v>
      </c>
      <c r="K145" s="81">
        <v>0</v>
      </c>
      <c r="L145" s="65">
        <v>0</v>
      </c>
      <c r="M145" s="65">
        <v>0</v>
      </c>
      <c r="N145" s="65">
        <v>0</v>
      </c>
    </row>
    <row r="146" spans="1:14" ht="36" customHeight="1">
      <c r="A146" s="54">
        <f t="shared" si="46"/>
        <v>140</v>
      </c>
      <c r="B146" s="66" t="s">
        <v>4</v>
      </c>
      <c r="C146" s="66"/>
      <c r="D146" s="81"/>
      <c r="E146" s="82"/>
      <c r="F146" s="82"/>
      <c r="G146" s="82"/>
      <c r="H146" s="81">
        <f>I146+J146+K146+L146+M146+N146</f>
        <v>0</v>
      </c>
      <c r="I146" s="81">
        <v>0</v>
      </c>
      <c r="J146" s="81">
        <v>0</v>
      </c>
      <c r="K146" s="81">
        <v>0</v>
      </c>
      <c r="L146" s="65">
        <v>0</v>
      </c>
      <c r="M146" s="65">
        <v>0</v>
      </c>
      <c r="N146" s="65">
        <v>0</v>
      </c>
    </row>
    <row r="147" spans="1:14" ht="23.25" customHeight="1">
      <c r="A147" s="54">
        <f t="shared" si="46"/>
        <v>141</v>
      </c>
      <c r="B147" s="66" t="s">
        <v>11</v>
      </c>
      <c r="C147" s="66"/>
      <c r="D147" s="81"/>
      <c r="E147" s="82"/>
      <c r="F147" s="82"/>
      <c r="G147" s="82"/>
      <c r="H147" s="81">
        <f>I147+J147+K147+L147+M147+N147</f>
        <v>653</v>
      </c>
      <c r="I147" s="81">
        <v>653</v>
      </c>
      <c r="J147" s="81">
        <v>0</v>
      </c>
      <c r="K147" s="81">
        <v>0</v>
      </c>
      <c r="L147" s="65">
        <v>0</v>
      </c>
      <c r="M147" s="65">
        <v>0</v>
      </c>
      <c r="N147" s="65">
        <v>0</v>
      </c>
    </row>
    <row r="148" spans="1:14" ht="40.5">
      <c r="A148" s="54">
        <f t="shared" si="46"/>
        <v>142</v>
      </c>
      <c r="B148" s="66" t="s">
        <v>12</v>
      </c>
      <c r="C148" s="66"/>
      <c r="D148" s="81"/>
      <c r="E148" s="82"/>
      <c r="F148" s="82"/>
      <c r="G148" s="82"/>
      <c r="H148" s="81">
        <v>0</v>
      </c>
      <c r="I148" s="81">
        <v>0</v>
      </c>
      <c r="J148" s="81">
        <v>0</v>
      </c>
      <c r="K148" s="81">
        <v>0</v>
      </c>
      <c r="L148" s="65">
        <v>0</v>
      </c>
      <c r="M148" s="65">
        <v>0</v>
      </c>
      <c r="N148" s="65">
        <v>0</v>
      </c>
    </row>
    <row r="149" spans="1:14" ht="121.5" customHeight="1">
      <c r="A149" s="54">
        <f t="shared" si="46"/>
        <v>143</v>
      </c>
      <c r="B149" s="85" t="s">
        <v>86</v>
      </c>
      <c r="C149" s="71" t="s">
        <v>29</v>
      </c>
      <c r="D149" s="78">
        <f>H150</f>
        <v>645</v>
      </c>
      <c r="E149" s="82"/>
      <c r="F149" s="89">
        <v>2015</v>
      </c>
      <c r="G149" s="89">
        <v>2017</v>
      </c>
      <c r="H149" s="81"/>
      <c r="I149" s="81"/>
      <c r="J149" s="81"/>
      <c r="K149" s="81"/>
      <c r="L149" s="82"/>
      <c r="M149" s="82"/>
      <c r="N149" s="82"/>
    </row>
    <row r="150" spans="1:14" ht="57.75" customHeight="1">
      <c r="A150" s="54">
        <f t="shared" si="46"/>
        <v>144</v>
      </c>
      <c r="B150" s="66" t="s">
        <v>33</v>
      </c>
      <c r="C150" s="66"/>
      <c r="D150" s="81"/>
      <c r="E150" s="82"/>
      <c r="F150" s="82"/>
      <c r="G150" s="82"/>
      <c r="H150" s="81">
        <f>I150+J150+K150+L150+M150+N150</f>
        <v>645</v>
      </c>
      <c r="I150" s="81">
        <f aca="true" t="shared" si="48" ref="I150:N150">I151+I152+I154+I153</f>
        <v>645</v>
      </c>
      <c r="J150" s="81">
        <f t="shared" si="48"/>
        <v>0</v>
      </c>
      <c r="K150" s="81">
        <f t="shared" si="48"/>
        <v>0</v>
      </c>
      <c r="L150" s="65">
        <f t="shared" si="48"/>
        <v>0</v>
      </c>
      <c r="M150" s="65">
        <f t="shared" si="48"/>
        <v>0</v>
      </c>
      <c r="N150" s="65">
        <f t="shared" si="48"/>
        <v>0</v>
      </c>
    </row>
    <row r="151" spans="1:14" ht="36.75" customHeight="1">
      <c r="A151" s="54">
        <f t="shared" si="46"/>
        <v>145</v>
      </c>
      <c r="B151" s="66" t="s">
        <v>5</v>
      </c>
      <c r="C151" s="66"/>
      <c r="D151" s="81"/>
      <c r="E151" s="82"/>
      <c r="F151" s="82"/>
      <c r="G151" s="82"/>
      <c r="H151" s="81">
        <f>I151+J151+K151+L151+M151+N151</f>
        <v>0</v>
      </c>
      <c r="I151" s="81">
        <v>0</v>
      </c>
      <c r="J151" s="81">
        <v>0</v>
      </c>
      <c r="K151" s="81">
        <v>0</v>
      </c>
      <c r="L151" s="65">
        <v>0</v>
      </c>
      <c r="M151" s="65">
        <v>0</v>
      </c>
      <c r="N151" s="65">
        <v>0</v>
      </c>
    </row>
    <row r="152" spans="1:14" ht="37.5" customHeight="1">
      <c r="A152" s="54">
        <f t="shared" si="46"/>
        <v>146</v>
      </c>
      <c r="B152" s="66" t="s">
        <v>4</v>
      </c>
      <c r="C152" s="66"/>
      <c r="D152" s="81"/>
      <c r="E152" s="82"/>
      <c r="F152" s="82"/>
      <c r="G152" s="82"/>
      <c r="H152" s="81">
        <f>I152+J152+K152+L152+M152+N152</f>
        <v>0</v>
      </c>
      <c r="I152" s="81">
        <v>0</v>
      </c>
      <c r="J152" s="81">
        <v>0</v>
      </c>
      <c r="K152" s="81">
        <v>0</v>
      </c>
      <c r="L152" s="65">
        <v>0</v>
      </c>
      <c r="M152" s="65">
        <v>0</v>
      </c>
      <c r="N152" s="65">
        <v>0</v>
      </c>
    </row>
    <row r="153" spans="1:14" ht="22.5" customHeight="1">
      <c r="A153" s="54">
        <f t="shared" si="46"/>
        <v>147</v>
      </c>
      <c r="B153" s="66" t="s">
        <v>11</v>
      </c>
      <c r="C153" s="66"/>
      <c r="D153" s="81"/>
      <c r="E153" s="82"/>
      <c r="F153" s="82"/>
      <c r="G153" s="82"/>
      <c r="H153" s="81">
        <f>I153+J153+K153+L153+M153+N153</f>
        <v>645</v>
      </c>
      <c r="I153" s="81">
        <v>645</v>
      </c>
      <c r="J153" s="81">
        <v>0</v>
      </c>
      <c r="K153" s="81">
        <v>0</v>
      </c>
      <c r="L153" s="65">
        <v>0</v>
      </c>
      <c r="M153" s="65">
        <v>0</v>
      </c>
      <c r="N153" s="65">
        <v>0</v>
      </c>
    </row>
    <row r="154" spans="1:14" ht="40.5">
      <c r="A154" s="54">
        <f t="shared" si="46"/>
        <v>148</v>
      </c>
      <c r="B154" s="66" t="s">
        <v>12</v>
      </c>
      <c r="C154" s="66"/>
      <c r="D154" s="81"/>
      <c r="E154" s="82"/>
      <c r="F154" s="82"/>
      <c r="G154" s="82"/>
      <c r="H154" s="81">
        <v>0</v>
      </c>
      <c r="I154" s="81">
        <v>0</v>
      </c>
      <c r="J154" s="81">
        <v>0</v>
      </c>
      <c r="K154" s="81">
        <v>0</v>
      </c>
      <c r="L154" s="65">
        <v>0</v>
      </c>
      <c r="M154" s="65">
        <v>0</v>
      </c>
      <c r="N154" s="65">
        <v>0</v>
      </c>
    </row>
    <row r="155" spans="1:14" ht="164.25" customHeight="1">
      <c r="A155" s="53">
        <f t="shared" si="46"/>
        <v>149</v>
      </c>
      <c r="B155" s="85" t="s">
        <v>87</v>
      </c>
      <c r="C155" s="71" t="s">
        <v>182</v>
      </c>
      <c r="D155" s="78">
        <f>H156</f>
        <v>0</v>
      </c>
      <c r="E155" s="82"/>
      <c r="F155" s="89">
        <v>2017</v>
      </c>
      <c r="G155" s="89">
        <v>2017</v>
      </c>
      <c r="H155" s="81"/>
      <c r="I155" s="81"/>
      <c r="J155" s="81"/>
      <c r="K155" s="81"/>
      <c r="L155" s="82"/>
      <c r="M155" s="82"/>
      <c r="N155" s="82"/>
    </row>
    <row r="156" spans="1:14" ht="55.5" customHeight="1">
      <c r="A156" s="54">
        <f t="shared" si="46"/>
        <v>150</v>
      </c>
      <c r="B156" s="66" t="s">
        <v>34</v>
      </c>
      <c r="C156" s="66"/>
      <c r="D156" s="81"/>
      <c r="E156" s="82"/>
      <c r="F156" s="82"/>
      <c r="G156" s="82"/>
      <c r="H156" s="81">
        <f>I156+J156+K156+L156+M156+N156</f>
        <v>0</v>
      </c>
      <c r="I156" s="81">
        <f aca="true" t="shared" si="49" ref="I156:N156">I157+I158+I160+I159</f>
        <v>0</v>
      </c>
      <c r="J156" s="81">
        <f t="shared" si="49"/>
        <v>0</v>
      </c>
      <c r="K156" s="81">
        <f t="shared" si="49"/>
        <v>0</v>
      </c>
      <c r="L156" s="65">
        <f t="shared" si="49"/>
        <v>0</v>
      </c>
      <c r="M156" s="65">
        <f t="shared" si="49"/>
        <v>0</v>
      </c>
      <c r="N156" s="65">
        <f t="shared" si="49"/>
        <v>0</v>
      </c>
    </row>
    <row r="157" spans="1:14" ht="38.25" customHeight="1">
      <c r="A157" s="54">
        <f t="shared" si="46"/>
        <v>151</v>
      </c>
      <c r="B157" s="66" t="s">
        <v>5</v>
      </c>
      <c r="C157" s="66"/>
      <c r="D157" s="81"/>
      <c r="E157" s="82"/>
      <c r="F157" s="82"/>
      <c r="G157" s="82"/>
      <c r="H157" s="81">
        <f>I157+J157+K157+L157+M157+N157</f>
        <v>0</v>
      </c>
      <c r="I157" s="81">
        <v>0</v>
      </c>
      <c r="J157" s="81">
        <v>0</v>
      </c>
      <c r="K157" s="81">
        <v>0</v>
      </c>
      <c r="L157" s="65">
        <v>0</v>
      </c>
      <c r="M157" s="65">
        <v>0</v>
      </c>
      <c r="N157" s="65">
        <v>0</v>
      </c>
    </row>
    <row r="158" spans="1:14" ht="33" customHeight="1">
      <c r="A158" s="54">
        <f t="shared" si="46"/>
        <v>152</v>
      </c>
      <c r="B158" s="66" t="s">
        <v>4</v>
      </c>
      <c r="C158" s="66"/>
      <c r="D158" s="81"/>
      <c r="E158" s="82"/>
      <c r="F158" s="82"/>
      <c r="G158" s="82"/>
      <c r="H158" s="81">
        <f>I158+J158+K158+L158+M158+N158</f>
        <v>0</v>
      </c>
      <c r="I158" s="81">
        <v>0</v>
      </c>
      <c r="J158" s="81">
        <v>0</v>
      </c>
      <c r="K158" s="81">
        <v>0</v>
      </c>
      <c r="L158" s="65">
        <v>0</v>
      </c>
      <c r="M158" s="65">
        <v>0</v>
      </c>
      <c r="N158" s="65">
        <v>0</v>
      </c>
    </row>
    <row r="159" spans="1:14" ht="24.75" customHeight="1">
      <c r="A159" s="54">
        <f t="shared" si="46"/>
        <v>153</v>
      </c>
      <c r="B159" s="66" t="s">
        <v>11</v>
      </c>
      <c r="C159" s="66"/>
      <c r="D159" s="81"/>
      <c r="E159" s="82"/>
      <c r="F159" s="82"/>
      <c r="G159" s="82"/>
      <c r="H159" s="81">
        <f>I159+J159+K159+L159+M159+N159</f>
        <v>0</v>
      </c>
      <c r="I159" s="81">
        <v>0</v>
      </c>
      <c r="J159" s="81">
        <v>0</v>
      </c>
      <c r="K159" s="81">
        <v>0</v>
      </c>
      <c r="L159" s="65">
        <v>0</v>
      </c>
      <c r="M159" s="65">
        <v>0</v>
      </c>
      <c r="N159" s="65">
        <v>0</v>
      </c>
    </row>
    <row r="160" spans="1:14" ht="40.5">
      <c r="A160" s="54">
        <f t="shared" si="46"/>
        <v>154</v>
      </c>
      <c r="B160" s="66" t="s">
        <v>12</v>
      </c>
      <c r="C160" s="66"/>
      <c r="D160" s="81"/>
      <c r="E160" s="82"/>
      <c r="F160" s="82"/>
      <c r="G160" s="82"/>
      <c r="H160" s="81">
        <v>0</v>
      </c>
      <c r="I160" s="81">
        <v>0</v>
      </c>
      <c r="J160" s="81">
        <v>0</v>
      </c>
      <c r="K160" s="81">
        <v>0</v>
      </c>
      <c r="L160" s="65">
        <v>0</v>
      </c>
      <c r="M160" s="65">
        <v>0</v>
      </c>
      <c r="N160" s="65">
        <v>0</v>
      </c>
    </row>
    <row r="161" spans="1:14" ht="126.75" customHeight="1">
      <c r="A161" s="54">
        <f t="shared" si="46"/>
        <v>155</v>
      </c>
      <c r="B161" s="85" t="s">
        <v>120</v>
      </c>
      <c r="C161" s="71" t="s">
        <v>88</v>
      </c>
      <c r="D161" s="78">
        <f>H162</f>
        <v>2121.6</v>
      </c>
      <c r="E161" s="82"/>
      <c r="F161" s="89">
        <v>2015</v>
      </c>
      <c r="G161" s="89">
        <v>2016</v>
      </c>
      <c r="H161" s="81"/>
      <c r="I161" s="81"/>
      <c r="J161" s="81"/>
      <c r="K161" s="81"/>
      <c r="L161" s="82"/>
      <c r="M161" s="82"/>
      <c r="N161" s="82"/>
    </row>
    <row r="162" spans="1:14" ht="54.75" customHeight="1">
      <c r="A162" s="54">
        <f t="shared" si="46"/>
        <v>156</v>
      </c>
      <c r="B162" s="66" t="s">
        <v>37</v>
      </c>
      <c r="C162" s="66"/>
      <c r="D162" s="81"/>
      <c r="E162" s="82"/>
      <c r="F162" s="82"/>
      <c r="G162" s="82"/>
      <c r="H162" s="81">
        <f>I162+J162+K162+L162+M162+N162</f>
        <v>2121.6</v>
      </c>
      <c r="I162" s="81">
        <f aca="true" t="shared" si="50" ref="I162:N162">I163+I164+I166+I165</f>
        <v>24.2</v>
      </c>
      <c r="J162" s="81">
        <f t="shared" si="50"/>
        <v>2097.4</v>
      </c>
      <c r="K162" s="81">
        <f t="shared" si="50"/>
        <v>0</v>
      </c>
      <c r="L162" s="65">
        <f t="shared" si="50"/>
        <v>0</v>
      </c>
      <c r="M162" s="65">
        <f t="shared" si="50"/>
        <v>0</v>
      </c>
      <c r="N162" s="65">
        <f t="shared" si="50"/>
        <v>0</v>
      </c>
    </row>
    <row r="163" spans="1:14" ht="37.5" customHeight="1">
      <c r="A163" s="54">
        <f t="shared" si="46"/>
        <v>157</v>
      </c>
      <c r="B163" s="66" t="s">
        <v>5</v>
      </c>
      <c r="C163" s="66"/>
      <c r="D163" s="81"/>
      <c r="E163" s="82"/>
      <c r="F163" s="82"/>
      <c r="G163" s="82"/>
      <c r="H163" s="81">
        <f>I163+J163+K163+L163+M163+N163</f>
        <v>0</v>
      </c>
      <c r="I163" s="81">
        <v>0</v>
      </c>
      <c r="J163" s="81">
        <v>0</v>
      </c>
      <c r="K163" s="81">
        <v>0</v>
      </c>
      <c r="L163" s="65">
        <v>0</v>
      </c>
      <c r="M163" s="65">
        <v>0</v>
      </c>
      <c r="N163" s="65">
        <v>0</v>
      </c>
    </row>
    <row r="164" spans="1:14" ht="40.5" customHeight="1">
      <c r="A164" s="54">
        <f t="shared" si="46"/>
        <v>158</v>
      </c>
      <c r="B164" s="66" t="s">
        <v>4</v>
      </c>
      <c r="C164" s="66"/>
      <c r="D164" s="81"/>
      <c r="E164" s="82"/>
      <c r="F164" s="82"/>
      <c r="G164" s="82"/>
      <c r="H164" s="81">
        <f>I164+J164+K164+L164+M164+N164</f>
        <v>0</v>
      </c>
      <c r="I164" s="81">
        <v>0</v>
      </c>
      <c r="J164" s="81">
        <v>0</v>
      </c>
      <c r="K164" s="81">
        <v>0</v>
      </c>
      <c r="L164" s="65">
        <v>0</v>
      </c>
      <c r="M164" s="65">
        <v>0</v>
      </c>
      <c r="N164" s="65">
        <v>0</v>
      </c>
    </row>
    <row r="165" spans="1:14" ht="24.75" customHeight="1">
      <c r="A165" s="54">
        <f t="shared" si="46"/>
        <v>159</v>
      </c>
      <c r="B165" s="66" t="s">
        <v>11</v>
      </c>
      <c r="C165" s="66"/>
      <c r="D165" s="81"/>
      <c r="E165" s="82"/>
      <c r="F165" s="82"/>
      <c r="G165" s="82"/>
      <c r="H165" s="81">
        <f>I165+J165+K165+L165+M165+N165</f>
        <v>2121.6</v>
      </c>
      <c r="I165" s="81">
        <v>24.2</v>
      </c>
      <c r="J165" s="81">
        <v>2097.4</v>
      </c>
      <c r="K165" s="81">
        <v>0</v>
      </c>
      <c r="L165" s="65">
        <v>0</v>
      </c>
      <c r="M165" s="65">
        <v>0</v>
      </c>
      <c r="N165" s="65">
        <v>0</v>
      </c>
    </row>
    <row r="166" spans="1:14" ht="40.5">
      <c r="A166" s="54">
        <f t="shared" si="46"/>
        <v>160</v>
      </c>
      <c r="B166" s="66" t="s">
        <v>12</v>
      </c>
      <c r="C166" s="66"/>
      <c r="D166" s="81"/>
      <c r="E166" s="82"/>
      <c r="F166" s="82"/>
      <c r="G166" s="82"/>
      <c r="H166" s="81">
        <v>0</v>
      </c>
      <c r="I166" s="81">
        <v>0</v>
      </c>
      <c r="J166" s="81">
        <v>0</v>
      </c>
      <c r="K166" s="81">
        <v>0</v>
      </c>
      <c r="L166" s="65">
        <v>0</v>
      </c>
      <c r="M166" s="65">
        <v>0</v>
      </c>
      <c r="N166" s="65">
        <v>0</v>
      </c>
    </row>
    <row r="167" spans="1:14" ht="123" customHeight="1">
      <c r="A167" s="53">
        <f t="shared" si="46"/>
        <v>161</v>
      </c>
      <c r="B167" s="85" t="s">
        <v>137</v>
      </c>
      <c r="C167" s="71" t="s">
        <v>186</v>
      </c>
      <c r="D167" s="78">
        <f>H168</f>
        <v>0</v>
      </c>
      <c r="E167" s="82"/>
      <c r="F167" s="89">
        <v>2017</v>
      </c>
      <c r="G167" s="89">
        <v>2017</v>
      </c>
      <c r="H167" s="81"/>
      <c r="I167" s="81"/>
      <c r="J167" s="81"/>
      <c r="K167" s="81"/>
      <c r="L167" s="82"/>
      <c r="M167" s="82"/>
      <c r="N167" s="82"/>
    </row>
    <row r="168" spans="1:14" ht="54.75" customHeight="1">
      <c r="A168" s="54">
        <f t="shared" si="46"/>
        <v>162</v>
      </c>
      <c r="B168" s="66" t="s">
        <v>38</v>
      </c>
      <c r="C168" s="66"/>
      <c r="D168" s="81"/>
      <c r="E168" s="82"/>
      <c r="F168" s="82"/>
      <c r="G168" s="82"/>
      <c r="H168" s="81">
        <f>I168+J168+K168+L168+M168+N168</f>
        <v>0</v>
      </c>
      <c r="I168" s="81">
        <f aca="true" t="shared" si="51" ref="I168:N168">I169+I170+I172+I171</f>
        <v>0</v>
      </c>
      <c r="J168" s="81">
        <f t="shared" si="51"/>
        <v>0</v>
      </c>
      <c r="K168" s="81">
        <f t="shared" si="51"/>
        <v>0</v>
      </c>
      <c r="L168" s="65">
        <f t="shared" si="51"/>
        <v>0</v>
      </c>
      <c r="M168" s="65">
        <f t="shared" si="51"/>
        <v>0</v>
      </c>
      <c r="N168" s="65">
        <f t="shared" si="51"/>
        <v>0</v>
      </c>
    </row>
    <row r="169" spans="1:14" ht="36.75" customHeight="1">
      <c r="A169" s="54">
        <f t="shared" si="46"/>
        <v>163</v>
      </c>
      <c r="B169" s="66" t="s">
        <v>5</v>
      </c>
      <c r="C169" s="66"/>
      <c r="D169" s="81"/>
      <c r="E169" s="82"/>
      <c r="F169" s="82"/>
      <c r="G169" s="82"/>
      <c r="H169" s="81">
        <f>I169+J169+K169+L169+M169+N169</f>
        <v>0</v>
      </c>
      <c r="I169" s="81">
        <v>0</v>
      </c>
      <c r="J169" s="81">
        <v>0</v>
      </c>
      <c r="K169" s="81">
        <v>0</v>
      </c>
      <c r="L169" s="65">
        <v>0</v>
      </c>
      <c r="M169" s="65">
        <v>0</v>
      </c>
      <c r="N169" s="65">
        <v>0</v>
      </c>
    </row>
    <row r="170" spans="1:14" ht="35.25" customHeight="1">
      <c r="A170" s="54">
        <f t="shared" si="46"/>
        <v>164</v>
      </c>
      <c r="B170" s="66" t="s">
        <v>4</v>
      </c>
      <c r="C170" s="66"/>
      <c r="D170" s="81"/>
      <c r="E170" s="82"/>
      <c r="F170" s="82"/>
      <c r="G170" s="82"/>
      <c r="H170" s="81">
        <f>I170+J170+K170+L170+M170+N170</f>
        <v>0</v>
      </c>
      <c r="I170" s="81">
        <v>0</v>
      </c>
      <c r="J170" s="81">
        <v>0</v>
      </c>
      <c r="K170" s="81">
        <v>0</v>
      </c>
      <c r="L170" s="65">
        <v>0</v>
      </c>
      <c r="M170" s="65">
        <v>0</v>
      </c>
      <c r="N170" s="65">
        <v>0</v>
      </c>
    </row>
    <row r="171" spans="1:14" ht="25.5" customHeight="1">
      <c r="A171" s="54">
        <f t="shared" si="46"/>
        <v>165</v>
      </c>
      <c r="B171" s="66" t="s">
        <v>11</v>
      </c>
      <c r="C171" s="66"/>
      <c r="D171" s="81"/>
      <c r="E171" s="82"/>
      <c r="F171" s="82"/>
      <c r="G171" s="82"/>
      <c r="H171" s="81">
        <f>I171+J171+K171+L171+M171+N171</f>
        <v>0</v>
      </c>
      <c r="I171" s="81">
        <v>0</v>
      </c>
      <c r="J171" s="81">
        <v>0</v>
      </c>
      <c r="K171" s="81">
        <v>0</v>
      </c>
      <c r="L171" s="65">
        <v>0</v>
      </c>
      <c r="M171" s="65">
        <v>0</v>
      </c>
      <c r="N171" s="65">
        <v>0</v>
      </c>
    </row>
    <row r="172" spans="1:14" ht="40.5">
      <c r="A172" s="54">
        <f t="shared" si="46"/>
        <v>166</v>
      </c>
      <c r="B172" s="66" t="s">
        <v>12</v>
      </c>
      <c r="C172" s="66"/>
      <c r="D172" s="81"/>
      <c r="E172" s="82"/>
      <c r="F172" s="82"/>
      <c r="G172" s="82"/>
      <c r="H172" s="81">
        <v>0</v>
      </c>
      <c r="I172" s="81">
        <v>0</v>
      </c>
      <c r="J172" s="81">
        <v>0</v>
      </c>
      <c r="K172" s="81">
        <v>0</v>
      </c>
      <c r="L172" s="65">
        <v>0</v>
      </c>
      <c r="M172" s="65">
        <v>0</v>
      </c>
      <c r="N172" s="65">
        <v>0</v>
      </c>
    </row>
    <row r="173" spans="1:14" ht="219.75" customHeight="1">
      <c r="A173" s="54">
        <f t="shared" si="46"/>
        <v>167</v>
      </c>
      <c r="B173" s="85" t="s">
        <v>110</v>
      </c>
      <c r="C173" s="71" t="s">
        <v>91</v>
      </c>
      <c r="D173" s="78">
        <f>H174</f>
        <v>0</v>
      </c>
      <c r="E173" s="82"/>
      <c r="F173" s="89">
        <v>2017</v>
      </c>
      <c r="G173" s="89">
        <v>2017</v>
      </c>
      <c r="H173" s="81"/>
      <c r="I173" s="81"/>
      <c r="J173" s="81"/>
      <c r="K173" s="81"/>
      <c r="L173" s="82"/>
      <c r="M173" s="82"/>
      <c r="N173" s="82"/>
    </row>
    <row r="174" spans="1:14" ht="57" customHeight="1">
      <c r="A174" s="54">
        <f t="shared" si="46"/>
        <v>168</v>
      </c>
      <c r="B174" s="66" t="s">
        <v>39</v>
      </c>
      <c r="C174" s="66"/>
      <c r="D174" s="81"/>
      <c r="E174" s="82"/>
      <c r="F174" s="82"/>
      <c r="G174" s="82"/>
      <c r="H174" s="81">
        <f>I174+J174+K174+L174+M174+N174</f>
        <v>0</v>
      </c>
      <c r="I174" s="81">
        <f aca="true" t="shared" si="52" ref="I174:N174">I175+I176+I178+I177</f>
        <v>0</v>
      </c>
      <c r="J174" s="81">
        <f t="shared" si="52"/>
        <v>0</v>
      </c>
      <c r="K174" s="81">
        <f t="shared" si="52"/>
        <v>0</v>
      </c>
      <c r="L174" s="65">
        <f t="shared" si="52"/>
        <v>0</v>
      </c>
      <c r="M174" s="65">
        <f t="shared" si="52"/>
        <v>0</v>
      </c>
      <c r="N174" s="65">
        <f t="shared" si="52"/>
        <v>0</v>
      </c>
    </row>
    <row r="175" spans="1:14" ht="39.75" customHeight="1">
      <c r="A175" s="54">
        <f t="shared" si="46"/>
        <v>169</v>
      </c>
      <c r="B175" s="66" t="s">
        <v>5</v>
      </c>
      <c r="C175" s="66"/>
      <c r="D175" s="81"/>
      <c r="E175" s="82"/>
      <c r="F175" s="82"/>
      <c r="G175" s="82"/>
      <c r="H175" s="81">
        <f>I175+J175+K175+L175+M175+N175</f>
        <v>0</v>
      </c>
      <c r="I175" s="81">
        <v>0</v>
      </c>
      <c r="J175" s="81">
        <v>0</v>
      </c>
      <c r="K175" s="81">
        <v>0</v>
      </c>
      <c r="L175" s="65">
        <v>0</v>
      </c>
      <c r="M175" s="65">
        <v>0</v>
      </c>
      <c r="N175" s="65">
        <v>0</v>
      </c>
    </row>
    <row r="176" spans="1:14" ht="33.75" customHeight="1">
      <c r="A176" s="54">
        <f t="shared" si="46"/>
        <v>170</v>
      </c>
      <c r="B176" s="66" t="s">
        <v>4</v>
      </c>
      <c r="C176" s="66"/>
      <c r="D176" s="81"/>
      <c r="E176" s="82"/>
      <c r="F176" s="82"/>
      <c r="G176" s="82"/>
      <c r="H176" s="81">
        <f>I176+J176+K176+L176+M176+N176</f>
        <v>0</v>
      </c>
      <c r="I176" s="81">
        <v>0</v>
      </c>
      <c r="J176" s="81">
        <v>0</v>
      </c>
      <c r="K176" s="81">
        <v>0</v>
      </c>
      <c r="L176" s="65">
        <v>0</v>
      </c>
      <c r="M176" s="65">
        <v>0</v>
      </c>
      <c r="N176" s="65">
        <v>0</v>
      </c>
    </row>
    <row r="177" spans="1:14" ht="24" customHeight="1">
      <c r="A177" s="54">
        <f t="shared" si="46"/>
        <v>171</v>
      </c>
      <c r="B177" s="66" t="s">
        <v>11</v>
      </c>
      <c r="C177" s="66"/>
      <c r="D177" s="81"/>
      <c r="E177" s="82"/>
      <c r="F177" s="82"/>
      <c r="G177" s="82"/>
      <c r="H177" s="81">
        <f>I177+J177+K177+L177+M177+N177</f>
        <v>0</v>
      </c>
      <c r="I177" s="81">
        <v>0</v>
      </c>
      <c r="J177" s="81">
        <v>0</v>
      </c>
      <c r="K177" s="81">
        <v>0</v>
      </c>
      <c r="L177" s="65">
        <v>0</v>
      </c>
      <c r="M177" s="65">
        <v>0</v>
      </c>
      <c r="N177" s="65">
        <v>0</v>
      </c>
    </row>
    <row r="178" spans="1:14" ht="40.5">
      <c r="A178" s="54">
        <f t="shared" si="46"/>
        <v>172</v>
      </c>
      <c r="B178" s="66" t="s">
        <v>12</v>
      </c>
      <c r="C178" s="66"/>
      <c r="D178" s="81"/>
      <c r="E178" s="82"/>
      <c r="F178" s="82"/>
      <c r="G178" s="82"/>
      <c r="H178" s="81">
        <v>0</v>
      </c>
      <c r="I178" s="81">
        <v>0</v>
      </c>
      <c r="J178" s="81">
        <v>0</v>
      </c>
      <c r="K178" s="81">
        <v>0</v>
      </c>
      <c r="L178" s="65">
        <v>0</v>
      </c>
      <c r="M178" s="65">
        <v>0</v>
      </c>
      <c r="N178" s="65">
        <v>0</v>
      </c>
    </row>
    <row r="179" spans="1:14" ht="224.25" customHeight="1">
      <c r="A179" s="53">
        <f t="shared" si="46"/>
        <v>173</v>
      </c>
      <c r="B179" s="85" t="s">
        <v>111</v>
      </c>
      <c r="C179" s="71" t="s">
        <v>36</v>
      </c>
      <c r="D179" s="78">
        <f>H180</f>
        <v>0</v>
      </c>
      <c r="E179" s="82"/>
      <c r="F179" s="89">
        <v>2017</v>
      </c>
      <c r="G179" s="89">
        <v>2017</v>
      </c>
      <c r="H179" s="81"/>
      <c r="I179" s="81"/>
      <c r="J179" s="81"/>
      <c r="K179" s="81"/>
      <c r="L179" s="82"/>
      <c r="M179" s="82"/>
      <c r="N179" s="82"/>
    </row>
    <row r="180" spans="1:14" ht="55.5" customHeight="1">
      <c r="A180" s="54">
        <f t="shared" si="46"/>
        <v>174</v>
      </c>
      <c r="B180" s="66" t="s">
        <v>40</v>
      </c>
      <c r="C180" s="66"/>
      <c r="D180" s="81"/>
      <c r="E180" s="82"/>
      <c r="F180" s="82"/>
      <c r="G180" s="82"/>
      <c r="H180" s="81">
        <f>I180+J180+K180+L180+M180+N180</f>
        <v>0</v>
      </c>
      <c r="I180" s="81">
        <f aca="true" t="shared" si="53" ref="I180:N180">I181+I182+I184+I183</f>
        <v>0</v>
      </c>
      <c r="J180" s="81">
        <f t="shared" si="53"/>
        <v>0</v>
      </c>
      <c r="K180" s="81">
        <f t="shared" si="53"/>
        <v>0</v>
      </c>
      <c r="L180" s="65">
        <f t="shared" si="53"/>
        <v>0</v>
      </c>
      <c r="M180" s="65">
        <f t="shared" si="53"/>
        <v>0</v>
      </c>
      <c r="N180" s="65">
        <f t="shared" si="53"/>
        <v>0</v>
      </c>
    </row>
    <row r="181" spans="1:14" ht="37.5" customHeight="1">
      <c r="A181" s="54">
        <f t="shared" si="46"/>
        <v>175</v>
      </c>
      <c r="B181" s="66" t="s">
        <v>5</v>
      </c>
      <c r="C181" s="66"/>
      <c r="D181" s="81"/>
      <c r="E181" s="82"/>
      <c r="F181" s="82"/>
      <c r="G181" s="82"/>
      <c r="H181" s="81">
        <f>I181+J181+K181+L181+M181+N181</f>
        <v>0</v>
      </c>
      <c r="I181" s="81">
        <v>0</v>
      </c>
      <c r="J181" s="81">
        <v>0</v>
      </c>
      <c r="K181" s="81">
        <v>0</v>
      </c>
      <c r="L181" s="65">
        <v>0</v>
      </c>
      <c r="M181" s="65">
        <v>0</v>
      </c>
      <c r="N181" s="65">
        <v>0</v>
      </c>
    </row>
    <row r="182" spans="1:14" ht="33" customHeight="1">
      <c r="A182" s="54">
        <f t="shared" si="46"/>
        <v>176</v>
      </c>
      <c r="B182" s="66" t="s">
        <v>4</v>
      </c>
      <c r="C182" s="66"/>
      <c r="D182" s="81"/>
      <c r="E182" s="82"/>
      <c r="F182" s="82"/>
      <c r="G182" s="82"/>
      <c r="H182" s="81">
        <f>I182+J182+K182+L182+M182+N182</f>
        <v>0</v>
      </c>
      <c r="I182" s="81">
        <v>0</v>
      </c>
      <c r="J182" s="81">
        <v>0</v>
      </c>
      <c r="K182" s="81">
        <v>0</v>
      </c>
      <c r="L182" s="65">
        <v>0</v>
      </c>
      <c r="M182" s="65">
        <v>0</v>
      </c>
      <c r="N182" s="65">
        <v>0</v>
      </c>
    </row>
    <row r="183" spans="1:14" ht="23.25" customHeight="1">
      <c r="A183" s="54">
        <f t="shared" si="46"/>
        <v>177</v>
      </c>
      <c r="B183" s="66" t="s">
        <v>11</v>
      </c>
      <c r="C183" s="66"/>
      <c r="D183" s="81"/>
      <c r="E183" s="82"/>
      <c r="F183" s="82"/>
      <c r="G183" s="82"/>
      <c r="H183" s="81">
        <f>I183+J183+K183+L183+M183+N183</f>
        <v>0</v>
      </c>
      <c r="I183" s="81">
        <v>0</v>
      </c>
      <c r="J183" s="81">
        <v>0</v>
      </c>
      <c r="K183" s="81">
        <v>0</v>
      </c>
      <c r="L183" s="65">
        <v>0</v>
      </c>
      <c r="M183" s="65">
        <v>0</v>
      </c>
      <c r="N183" s="65">
        <v>0</v>
      </c>
    </row>
    <row r="184" spans="1:14" ht="40.5">
      <c r="A184" s="54">
        <f t="shared" si="46"/>
        <v>178</v>
      </c>
      <c r="B184" s="66" t="s">
        <v>12</v>
      </c>
      <c r="C184" s="66"/>
      <c r="D184" s="81"/>
      <c r="E184" s="82"/>
      <c r="F184" s="82"/>
      <c r="G184" s="82"/>
      <c r="H184" s="81">
        <v>0</v>
      </c>
      <c r="I184" s="81">
        <v>0</v>
      </c>
      <c r="J184" s="81">
        <v>0</v>
      </c>
      <c r="K184" s="81">
        <v>0</v>
      </c>
      <c r="L184" s="65">
        <v>0</v>
      </c>
      <c r="M184" s="65">
        <v>0</v>
      </c>
      <c r="N184" s="65">
        <v>0</v>
      </c>
    </row>
    <row r="185" spans="1:14" ht="162">
      <c r="A185" s="54">
        <f t="shared" si="46"/>
        <v>179</v>
      </c>
      <c r="B185" s="66" t="s">
        <v>108</v>
      </c>
      <c r="C185" s="71" t="s">
        <v>36</v>
      </c>
      <c r="D185" s="78">
        <v>3500</v>
      </c>
      <c r="E185" s="80"/>
      <c r="F185" s="89">
        <v>2017</v>
      </c>
      <c r="G185" s="89">
        <v>2018</v>
      </c>
      <c r="H185" s="81"/>
      <c r="I185" s="81"/>
      <c r="J185" s="81"/>
      <c r="K185" s="81"/>
      <c r="L185" s="65"/>
      <c r="M185" s="65"/>
      <c r="N185" s="65"/>
    </row>
    <row r="186" spans="1:14" ht="54.75" customHeight="1">
      <c r="A186" s="54">
        <f t="shared" si="46"/>
        <v>180</v>
      </c>
      <c r="B186" s="66" t="s">
        <v>41</v>
      </c>
      <c r="C186" s="66"/>
      <c r="D186" s="81"/>
      <c r="E186" s="82"/>
      <c r="F186" s="82"/>
      <c r="G186" s="82"/>
      <c r="H186" s="81">
        <f>I186+J186+K186+L186+M186+N186</f>
        <v>0</v>
      </c>
      <c r="I186" s="81">
        <f aca="true" t="shared" si="54" ref="I186:N186">I187+I188+I190+I189</f>
        <v>0</v>
      </c>
      <c r="J186" s="81">
        <f t="shared" si="54"/>
        <v>0</v>
      </c>
      <c r="K186" s="81">
        <f t="shared" si="54"/>
        <v>0</v>
      </c>
      <c r="L186" s="65">
        <f t="shared" si="54"/>
        <v>0</v>
      </c>
      <c r="M186" s="65">
        <f t="shared" si="54"/>
        <v>0</v>
      </c>
      <c r="N186" s="65">
        <f t="shared" si="54"/>
        <v>0</v>
      </c>
    </row>
    <row r="187" spans="1:14" ht="36.75" customHeight="1">
      <c r="A187" s="54">
        <f t="shared" si="46"/>
        <v>181</v>
      </c>
      <c r="B187" s="66" t="s">
        <v>5</v>
      </c>
      <c r="C187" s="66"/>
      <c r="D187" s="81"/>
      <c r="E187" s="82"/>
      <c r="F187" s="82"/>
      <c r="G187" s="82"/>
      <c r="H187" s="81">
        <f>I187+J187+K187+L187+M187+N187</f>
        <v>0</v>
      </c>
      <c r="I187" s="81">
        <v>0</v>
      </c>
      <c r="J187" s="81">
        <v>0</v>
      </c>
      <c r="K187" s="81">
        <v>0</v>
      </c>
      <c r="L187" s="65">
        <v>0</v>
      </c>
      <c r="M187" s="65">
        <v>0</v>
      </c>
      <c r="N187" s="65">
        <v>0</v>
      </c>
    </row>
    <row r="188" spans="1:14" ht="37.5" customHeight="1">
      <c r="A188" s="54">
        <f t="shared" si="46"/>
        <v>182</v>
      </c>
      <c r="B188" s="66" t="s">
        <v>4</v>
      </c>
      <c r="C188" s="66"/>
      <c r="D188" s="81"/>
      <c r="E188" s="82"/>
      <c r="F188" s="82"/>
      <c r="G188" s="82"/>
      <c r="H188" s="81">
        <f>I188+J188+K188+L188+M188+N188</f>
        <v>0</v>
      </c>
      <c r="I188" s="81">
        <v>0</v>
      </c>
      <c r="J188" s="81">
        <v>0</v>
      </c>
      <c r="K188" s="81">
        <v>0</v>
      </c>
      <c r="L188" s="65">
        <v>0</v>
      </c>
      <c r="M188" s="65">
        <v>0</v>
      </c>
      <c r="N188" s="65">
        <v>0</v>
      </c>
    </row>
    <row r="189" spans="1:14" ht="24" customHeight="1">
      <c r="A189" s="54">
        <f t="shared" si="46"/>
        <v>183</v>
      </c>
      <c r="B189" s="66" t="s">
        <v>11</v>
      </c>
      <c r="C189" s="66"/>
      <c r="D189" s="81"/>
      <c r="E189" s="82"/>
      <c r="F189" s="82"/>
      <c r="G189" s="82"/>
      <c r="H189" s="81">
        <f>I189+J189+K189+L189+M189+N189</f>
        <v>0</v>
      </c>
      <c r="I189" s="81">
        <v>0</v>
      </c>
      <c r="J189" s="81">
        <v>0</v>
      </c>
      <c r="K189" s="81">
        <v>0</v>
      </c>
      <c r="L189" s="65">
        <v>0</v>
      </c>
      <c r="M189" s="65">
        <v>0</v>
      </c>
      <c r="N189" s="65">
        <v>0</v>
      </c>
    </row>
    <row r="190" spans="1:14" ht="40.5">
      <c r="A190" s="53">
        <f t="shared" si="46"/>
        <v>184</v>
      </c>
      <c r="B190" s="66" t="s">
        <v>12</v>
      </c>
      <c r="C190" s="66"/>
      <c r="D190" s="81"/>
      <c r="E190" s="82"/>
      <c r="F190" s="82"/>
      <c r="G190" s="82"/>
      <c r="H190" s="81">
        <v>0</v>
      </c>
      <c r="I190" s="81">
        <v>0</v>
      </c>
      <c r="J190" s="81">
        <v>0</v>
      </c>
      <c r="K190" s="81">
        <v>0</v>
      </c>
      <c r="L190" s="65">
        <v>0</v>
      </c>
      <c r="M190" s="65">
        <v>0</v>
      </c>
      <c r="N190" s="65">
        <v>0</v>
      </c>
    </row>
    <row r="191" spans="1:14" ht="243" customHeight="1">
      <c r="A191" s="54">
        <f t="shared" si="46"/>
        <v>185</v>
      </c>
      <c r="B191" s="66" t="s">
        <v>113</v>
      </c>
      <c r="C191" s="71" t="s">
        <v>36</v>
      </c>
      <c r="D191" s="78">
        <v>1500</v>
      </c>
      <c r="E191" s="80"/>
      <c r="F191" s="89">
        <v>2017</v>
      </c>
      <c r="G191" s="89">
        <v>2018</v>
      </c>
      <c r="H191" s="81"/>
      <c r="I191" s="81"/>
      <c r="J191" s="81"/>
      <c r="K191" s="81"/>
      <c r="L191" s="65"/>
      <c r="M191" s="65"/>
      <c r="N191" s="65"/>
    </row>
    <row r="192" spans="1:14" ht="57" customHeight="1">
      <c r="A192" s="54">
        <f t="shared" si="46"/>
        <v>186</v>
      </c>
      <c r="B192" s="66" t="s">
        <v>44</v>
      </c>
      <c r="C192" s="66"/>
      <c r="D192" s="81"/>
      <c r="E192" s="82"/>
      <c r="F192" s="82"/>
      <c r="G192" s="82"/>
      <c r="H192" s="81">
        <f>I192+J192+K192+L192+M192+N192</f>
        <v>0</v>
      </c>
      <c r="I192" s="81">
        <f aca="true" t="shared" si="55" ref="I192:N192">I193+I194+I196+I195</f>
        <v>0</v>
      </c>
      <c r="J192" s="81">
        <f t="shared" si="55"/>
        <v>0</v>
      </c>
      <c r="K192" s="81">
        <f t="shared" si="55"/>
        <v>0</v>
      </c>
      <c r="L192" s="65">
        <f t="shared" si="55"/>
        <v>0</v>
      </c>
      <c r="M192" s="65">
        <f t="shared" si="55"/>
        <v>0</v>
      </c>
      <c r="N192" s="65">
        <f t="shared" si="55"/>
        <v>0</v>
      </c>
    </row>
    <row r="193" spans="1:14" ht="38.25" customHeight="1">
      <c r="A193" s="54">
        <f t="shared" si="46"/>
        <v>187</v>
      </c>
      <c r="B193" s="66" t="s">
        <v>5</v>
      </c>
      <c r="C193" s="66"/>
      <c r="D193" s="81"/>
      <c r="E193" s="82"/>
      <c r="F193" s="82"/>
      <c r="G193" s="82"/>
      <c r="H193" s="81">
        <f>I193+J193+K193+L193+M193+N193</f>
        <v>0</v>
      </c>
      <c r="I193" s="81">
        <v>0</v>
      </c>
      <c r="J193" s="81">
        <v>0</v>
      </c>
      <c r="K193" s="81">
        <v>0</v>
      </c>
      <c r="L193" s="65">
        <v>0</v>
      </c>
      <c r="M193" s="65">
        <v>0</v>
      </c>
      <c r="N193" s="65">
        <v>0</v>
      </c>
    </row>
    <row r="194" spans="1:14" ht="39" customHeight="1">
      <c r="A194" s="54">
        <f t="shared" si="46"/>
        <v>188</v>
      </c>
      <c r="B194" s="66" t="s">
        <v>4</v>
      </c>
      <c r="C194" s="66"/>
      <c r="D194" s="65"/>
      <c r="E194" s="82"/>
      <c r="F194" s="82"/>
      <c r="G194" s="82"/>
      <c r="H194" s="81">
        <f>I194+J194+K194+L194+M194+N194</f>
        <v>0</v>
      </c>
      <c r="I194" s="81">
        <v>0</v>
      </c>
      <c r="J194" s="81">
        <v>0</v>
      </c>
      <c r="K194" s="81">
        <v>0</v>
      </c>
      <c r="L194" s="65">
        <v>0</v>
      </c>
      <c r="M194" s="65">
        <v>0</v>
      </c>
      <c r="N194" s="65">
        <v>0</v>
      </c>
    </row>
    <row r="195" spans="1:14" ht="24.75" customHeight="1">
      <c r="A195" s="54">
        <f t="shared" si="46"/>
        <v>189</v>
      </c>
      <c r="B195" s="66" t="s">
        <v>11</v>
      </c>
      <c r="C195" s="66"/>
      <c r="D195" s="65"/>
      <c r="E195" s="82"/>
      <c r="F195" s="82"/>
      <c r="G195" s="82"/>
      <c r="H195" s="81">
        <f>I195+J195+K195+L195+M195+N195</f>
        <v>0</v>
      </c>
      <c r="I195" s="81">
        <v>0</v>
      </c>
      <c r="J195" s="81">
        <v>0</v>
      </c>
      <c r="K195" s="81">
        <v>0</v>
      </c>
      <c r="L195" s="65">
        <v>0</v>
      </c>
      <c r="M195" s="65">
        <v>0</v>
      </c>
      <c r="N195" s="65">
        <v>0</v>
      </c>
    </row>
    <row r="196" spans="1:14" ht="40.5">
      <c r="A196" s="54">
        <f t="shared" si="46"/>
        <v>190</v>
      </c>
      <c r="B196" s="66" t="s">
        <v>12</v>
      </c>
      <c r="C196" s="66"/>
      <c r="D196" s="65"/>
      <c r="E196" s="82"/>
      <c r="F196" s="82"/>
      <c r="G196" s="82"/>
      <c r="H196" s="81">
        <v>0</v>
      </c>
      <c r="I196" s="81">
        <v>0</v>
      </c>
      <c r="J196" s="81">
        <v>0</v>
      </c>
      <c r="K196" s="81">
        <v>0</v>
      </c>
      <c r="L196" s="65">
        <v>0</v>
      </c>
      <c r="M196" s="65">
        <v>0</v>
      </c>
      <c r="N196" s="65">
        <v>0</v>
      </c>
    </row>
    <row r="197" spans="1:14" ht="123.75" customHeight="1">
      <c r="A197" s="53">
        <f t="shared" si="46"/>
        <v>191</v>
      </c>
      <c r="B197" s="66" t="s">
        <v>167</v>
      </c>
      <c r="C197" s="71" t="s">
        <v>36</v>
      </c>
      <c r="D197" s="78">
        <v>1500</v>
      </c>
      <c r="E197" s="80"/>
      <c r="F197" s="89">
        <v>2017</v>
      </c>
      <c r="G197" s="89">
        <v>2017</v>
      </c>
      <c r="H197" s="81"/>
      <c r="I197" s="81"/>
      <c r="J197" s="81"/>
      <c r="K197" s="81"/>
      <c r="L197" s="65"/>
      <c r="M197" s="65"/>
      <c r="N197" s="65"/>
    </row>
    <row r="198" spans="1:14" ht="56.25" customHeight="1">
      <c r="A198" s="54">
        <f t="shared" si="46"/>
        <v>192</v>
      </c>
      <c r="B198" s="66" t="s">
        <v>45</v>
      </c>
      <c r="C198" s="66"/>
      <c r="D198" s="81"/>
      <c r="E198" s="82"/>
      <c r="F198" s="82"/>
      <c r="G198" s="82"/>
      <c r="H198" s="81">
        <f>I198+J198+K198+L198+M198+N198</f>
        <v>0</v>
      </c>
      <c r="I198" s="81">
        <f aca="true" t="shared" si="56" ref="I198:N198">I199+I200+I202+I201</f>
        <v>0</v>
      </c>
      <c r="J198" s="81">
        <f t="shared" si="56"/>
        <v>0</v>
      </c>
      <c r="K198" s="81">
        <f t="shared" si="56"/>
        <v>0</v>
      </c>
      <c r="L198" s="65">
        <f t="shared" si="56"/>
        <v>0</v>
      </c>
      <c r="M198" s="65">
        <f t="shared" si="56"/>
        <v>0</v>
      </c>
      <c r="N198" s="65">
        <f t="shared" si="56"/>
        <v>0</v>
      </c>
    </row>
    <row r="199" spans="1:14" ht="38.25" customHeight="1">
      <c r="A199" s="54">
        <f t="shared" si="46"/>
        <v>193</v>
      </c>
      <c r="B199" s="66" t="s">
        <v>5</v>
      </c>
      <c r="C199" s="66"/>
      <c r="D199" s="81"/>
      <c r="E199" s="82"/>
      <c r="F199" s="82"/>
      <c r="G199" s="82"/>
      <c r="H199" s="81">
        <f>I199+J199+K199+L199+M199+N199</f>
        <v>0</v>
      </c>
      <c r="I199" s="81">
        <v>0</v>
      </c>
      <c r="J199" s="81">
        <v>0</v>
      </c>
      <c r="K199" s="81">
        <v>0</v>
      </c>
      <c r="L199" s="65">
        <v>0</v>
      </c>
      <c r="M199" s="65">
        <v>0</v>
      </c>
      <c r="N199" s="65">
        <v>0</v>
      </c>
    </row>
    <row r="200" spans="1:14" ht="31.5" customHeight="1">
      <c r="A200" s="54">
        <f t="shared" si="46"/>
        <v>194</v>
      </c>
      <c r="B200" s="66" t="s">
        <v>4</v>
      </c>
      <c r="C200" s="66"/>
      <c r="D200" s="65"/>
      <c r="E200" s="82"/>
      <c r="F200" s="82"/>
      <c r="G200" s="82"/>
      <c r="H200" s="81">
        <f>I200+J200+K200+L200+M200+N200</f>
        <v>0</v>
      </c>
      <c r="I200" s="81">
        <v>0</v>
      </c>
      <c r="J200" s="81">
        <v>0</v>
      </c>
      <c r="K200" s="81">
        <v>0</v>
      </c>
      <c r="L200" s="65">
        <v>0</v>
      </c>
      <c r="M200" s="65">
        <v>0</v>
      </c>
      <c r="N200" s="65">
        <v>0</v>
      </c>
    </row>
    <row r="201" spans="1:14" ht="24.75" customHeight="1">
      <c r="A201" s="53">
        <f t="shared" si="46"/>
        <v>195</v>
      </c>
      <c r="B201" s="66" t="s">
        <v>11</v>
      </c>
      <c r="C201" s="66"/>
      <c r="D201" s="65"/>
      <c r="E201" s="82"/>
      <c r="F201" s="82"/>
      <c r="G201" s="82"/>
      <c r="H201" s="81">
        <f>I201+J201+K201+L201+M201+N201</f>
        <v>0</v>
      </c>
      <c r="I201" s="81">
        <v>0</v>
      </c>
      <c r="J201" s="81">
        <v>0</v>
      </c>
      <c r="K201" s="81">
        <v>0</v>
      </c>
      <c r="L201" s="65">
        <v>0</v>
      </c>
      <c r="M201" s="65">
        <v>0</v>
      </c>
      <c r="N201" s="65">
        <v>0</v>
      </c>
    </row>
    <row r="202" spans="1:14" ht="40.5">
      <c r="A202" s="54">
        <f t="shared" si="46"/>
        <v>196</v>
      </c>
      <c r="B202" s="66" t="s">
        <v>12</v>
      </c>
      <c r="C202" s="66"/>
      <c r="D202" s="65"/>
      <c r="E202" s="82"/>
      <c r="F202" s="82"/>
      <c r="G202" s="82"/>
      <c r="H202" s="81">
        <v>0</v>
      </c>
      <c r="I202" s="81">
        <v>0</v>
      </c>
      <c r="J202" s="81">
        <v>0</v>
      </c>
      <c r="K202" s="81">
        <v>0</v>
      </c>
      <c r="L202" s="65">
        <v>0</v>
      </c>
      <c r="M202" s="65">
        <v>0</v>
      </c>
      <c r="N202" s="65">
        <v>0</v>
      </c>
    </row>
    <row r="203" spans="1:14" ht="202.5">
      <c r="A203" s="54">
        <f aca="true" t="shared" si="57" ref="A203:A208">A202+1</f>
        <v>197</v>
      </c>
      <c r="B203" s="66" t="s">
        <v>179</v>
      </c>
      <c r="C203" s="71" t="s">
        <v>91</v>
      </c>
      <c r="D203" s="78">
        <v>2000</v>
      </c>
      <c r="E203" s="80"/>
      <c r="F203" s="89">
        <v>2017</v>
      </c>
      <c r="G203" s="89">
        <v>2018</v>
      </c>
      <c r="H203" s="81"/>
      <c r="I203" s="81"/>
      <c r="J203" s="81"/>
      <c r="K203" s="81"/>
      <c r="L203" s="65"/>
      <c r="M203" s="65"/>
      <c r="N203" s="65"/>
    </row>
    <row r="204" spans="1:14" ht="54.75" customHeight="1">
      <c r="A204" s="54">
        <f t="shared" si="57"/>
        <v>198</v>
      </c>
      <c r="B204" s="66" t="s">
        <v>46</v>
      </c>
      <c r="C204" s="66"/>
      <c r="D204" s="81"/>
      <c r="E204" s="82"/>
      <c r="F204" s="82"/>
      <c r="G204" s="82"/>
      <c r="H204" s="81">
        <f>I204+J204+K204+L204+M204+N204</f>
        <v>0</v>
      </c>
      <c r="I204" s="81">
        <f aca="true" t="shared" si="58" ref="I204:N204">I205+I206+I208+I207</f>
        <v>0</v>
      </c>
      <c r="J204" s="81">
        <f t="shared" si="58"/>
        <v>0</v>
      </c>
      <c r="K204" s="81">
        <f t="shared" si="58"/>
        <v>0</v>
      </c>
      <c r="L204" s="65">
        <f t="shared" si="58"/>
        <v>0</v>
      </c>
      <c r="M204" s="65">
        <f t="shared" si="58"/>
        <v>0</v>
      </c>
      <c r="N204" s="65">
        <f t="shared" si="58"/>
        <v>0</v>
      </c>
    </row>
    <row r="205" spans="1:14" ht="36.75" customHeight="1">
      <c r="A205" s="54">
        <f t="shared" si="57"/>
        <v>199</v>
      </c>
      <c r="B205" s="66" t="s">
        <v>5</v>
      </c>
      <c r="C205" s="66"/>
      <c r="D205" s="81"/>
      <c r="E205" s="82"/>
      <c r="F205" s="82"/>
      <c r="G205" s="82"/>
      <c r="H205" s="81">
        <f>I205+J205+K205+L205+M205+N205</f>
        <v>0</v>
      </c>
      <c r="I205" s="81">
        <v>0</v>
      </c>
      <c r="J205" s="81">
        <v>0</v>
      </c>
      <c r="K205" s="81">
        <v>0</v>
      </c>
      <c r="L205" s="65">
        <v>0</v>
      </c>
      <c r="M205" s="65">
        <v>0</v>
      </c>
      <c r="N205" s="65">
        <v>0</v>
      </c>
    </row>
    <row r="206" spans="1:14" ht="37.5" customHeight="1">
      <c r="A206" s="54">
        <f t="shared" si="57"/>
        <v>200</v>
      </c>
      <c r="B206" s="66" t="s">
        <v>4</v>
      </c>
      <c r="C206" s="66"/>
      <c r="D206" s="65"/>
      <c r="E206" s="82"/>
      <c r="F206" s="82"/>
      <c r="G206" s="82"/>
      <c r="H206" s="81">
        <f>I206+J206+K206+L206+M206+N206</f>
        <v>0</v>
      </c>
      <c r="I206" s="81">
        <v>0</v>
      </c>
      <c r="J206" s="81">
        <v>0</v>
      </c>
      <c r="K206" s="81">
        <v>0</v>
      </c>
      <c r="L206" s="65">
        <v>0</v>
      </c>
      <c r="M206" s="65">
        <v>0</v>
      </c>
      <c r="N206" s="65">
        <v>0</v>
      </c>
    </row>
    <row r="207" spans="1:14" ht="24" customHeight="1">
      <c r="A207" s="54">
        <f t="shared" si="57"/>
        <v>201</v>
      </c>
      <c r="B207" s="66" t="s">
        <v>11</v>
      </c>
      <c r="C207" s="66"/>
      <c r="D207" s="65"/>
      <c r="E207" s="82"/>
      <c r="F207" s="82"/>
      <c r="G207" s="82"/>
      <c r="H207" s="81">
        <f>I207+J207+K207+L207+M207+N207</f>
        <v>0</v>
      </c>
      <c r="I207" s="81">
        <v>0</v>
      </c>
      <c r="J207" s="81">
        <v>0</v>
      </c>
      <c r="K207" s="81">
        <v>0</v>
      </c>
      <c r="L207" s="65">
        <v>0</v>
      </c>
      <c r="M207" s="65">
        <v>0</v>
      </c>
      <c r="N207" s="65">
        <v>0</v>
      </c>
    </row>
    <row r="208" spans="1:14" ht="40.5">
      <c r="A208" s="54">
        <f t="shared" si="57"/>
        <v>202</v>
      </c>
      <c r="B208" s="66" t="s">
        <v>12</v>
      </c>
      <c r="C208" s="66"/>
      <c r="D208" s="65"/>
      <c r="E208" s="82"/>
      <c r="F208" s="82"/>
      <c r="G208" s="82"/>
      <c r="H208" s="81">
        <v>0</v>
      </c>
      <c r="I208" s="81">
        <v>0</v>
      </c>
      <c r="J208" s="81">
        <v>0</v>
      </c>
      <c r="K208" s="81">
        <v>0</v>
      </c>
      <c r="L208" s="65">
        <v>0</v>
      </c>
      <c r="M208" s="65">
        <v>0</v>
      </c>
      <c r="N208" s="65">
        <v>0</v>
      </c>
    </row>
    <row r="209" spans="1:14" ht="24.75" customHeight="1">
      <c r="A209" s="54">
        <v>203</v>
      </c>
      <c r="B209" s="108" t="s">
        <v>140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2"/>
    </row>
    <row r="210" spans="1:14" ht="60.75">
      <c r="A210" s="54">
        <f t="shared" si="46"/>
        <v>204</v>
      </c>
      <c r="B210" s="66" t="s">
        <v>59</v>
      </c>
      <c r="C210" s="59"/>
      <c r="D210" s="59"/>
      <c r="E210" s="59"/>
      <c r="F210" s="59"/>
      <c r="G210" s="59"/>
      <c r="H210" s="91">
        <f>H211+H212+H213+H214</f>
        <v>40</v>
      </c>
      <c r="I210" s="91">
        <f aca="true" t="shared" si="59" ref="I210:N210">I211+I212+I213+I214</f>
        <v>40</v>
      </c>
      <c r="J210" s="91">
        <f t="shared" si="59"/>
        <v>0</v>
      </c>
      <c r="K210" s="91">
        <f t="shared" si="59"/>
        <v>0</v>
      </c>
      <c r="L210" s="91">
        <f t="shared" si="59"/>
        <v>0</v>
      </c>
      <c r="M210" s="91">
        <f t="shared" si="59"/>
        <v>0</v>
      </c>
      <c r="N210" s="67">
        <f t="shared" si="59"/>
        <v>0</v>
      </c>
    </row>
    <row r="211" spans="1:14" ht="40.5" customHeight="1">
      <c r="A211" s="54">
        <f t="shared" si="46"/>
        <v>205</v>
      </c>
      <c r="B211" s="66" t="s">
        <v>5</v>
      </c>
      <c r="C211" s="59"/>
      <c r="D211" s="59"/>
      <c r="E211" s="59"/>
      <c r="F211" s="59"/>
      <c r="G211" s="59"/>
      <c r="H211" s="91">
        <f aca="true" t="shared" si="60" ref="H211:N214">H217</f>
        <v>0</v>
      </c>
      <c r="I211" s="91">
        <f t="shared" si="60"/>
        <v>0</v>
      </c>
      <c r="J211" s="91">
        <f t="shared" si="60"/>
        <v>0</v>
      </c>
      <c r="K211" s="91">
        <f t="shared" si="60"/>
        <v>0</v>
      </c>
      <c r="L211" s="91">
        <f t="shared" si="60"/>
        <v>0</v>
      </c>
      <c r="M211" s="91">
        <f t="shared" si="60"/>
        <v>0</v>
      </c>
      <c r="N211" s="67">
        <f t="shared" si="60"/>
        <v>0</v>
      </c>
    </row>
    <row r="212" spans="1:14" ht="36.75" customHeight="1">
      <c r="A212" s="54">
        <f aca="true" t="shared" si="61" ref="A212:A275">A211+1</f>
        <v>206</v>
      </c>
      <c r="B212" s="66" t="s">
        <v>4</v>
      </c>
      <c r="C212" s="59"/>
      <c r="D212" s="59"/>
      <c r="E212" s="59"/>
      <c r="F212" s="59"/>
      <c r="G212" s="59"/>
      <c r="H212" s="91">
        <f t="shared" si="60"/>
        <v>0</v>
      </c>
      <c r="I212" s="91">
        <f t="shared" si="60"/>
        <v>0</v>
      </c>
      <c r="J212" s="91">
        <f t="shared" si="60"/>
        <v>0</v>
      </c>
      <c r="K212" s="91">
        <f t="shared" si="60"/>
        <v>0</v>
      </c>
      <c r="L212" s="91">
        <f t="shared" si="60"/>
        <v>0</v>
      </c>
      <c r="M212" s="91">
        <f t="shared" si="60"/>
        <v>0</v>
      </c>
      <c r="N212" s="67">
        <f t="shared" si="60"/>
        <v>0</v>
      </c>
    </row>
    <row r="213" spans="1:14" ht="22.5" customHeight="1">
      <c r="A213" s="54">
        <f t="shared" si="61"/>
        <v>207</v>
      </c>
      <c r="B213" s="66" t="s">
        <v>11</v>
      </c>
      <c r="C213" s="59"/>
      <c r="D213" s="59"/>
      <c r="E213" s="59"/>
      <c r="F213" s="59"/>
      <c r="G213" s="59"/>
      <c r="H213" s="91">
        <f t="shared" si="60"/>
        <v>40</v>
      </c>
      <c r="I213" s="91">
        <f t="shared" si="60"/>
        <v>40</v>
      </c>
      <c r="J213" s="91">
        <f t="shared" si="60"/>
        <v>0</v>
      </c>
      <c r="K213" s="91">
        <f t="shared" si="60"/>
        <v>0</v>
      </c>
      <c r="L213" s="91">
        <f t="shared" si="60"/>
        <v>0</v>
      </c>
      <c r="M213" s="91">
        <f t="shared" si="60"/>
        <v>0</v>
      </c>
      <c r="N213" s="67">
        <f t="shared" si="60"/>
        <v>0</v>
      </c>
    </row>
    <row r="214" spans="1:14" ht="40.5">
      <c r="A214" s="54">
        <f t="shared" si="61"/>
        <v>208</v>
      </c>
      <c r="B214" s="66" t="s">
        <v>12</v>
      </c>
      <c r="C214" s="59"/>
      <c r="D214" s="59"/>
      <c r="E214" s="59"/>
      <c r="F214" s="59"/>
      <c r="G214" s="59"/>
      <c r="H214" s="91">
        <f t="shared" si="60"/>
        <v>0</v>
      </c>
      <c r="I214" s="91">
        <f t="shared" si="60"/>
        <v>0</v>
      </c>
      <c r="J214" s="91">
        <f t="shared" si="60"/>
        <v>0</v>
      </c>
      <c r="K214" s="91">
        <f t="shared" si="60"/>
        <v>0</v>
      </c>
      <c r="L214" s="91">
        <f t="shared" si="60"/>
        <v>0</v>
      </c>
      <c r="M214" s="91">
        <f t="shared" si="60"/>
        <v>0</v>
      </c>
      <c r="N214" s="67">
        <f t="shared" si="60"/>
        <v>0</v>
      </c>
    </row>
    <row r="215" spans="1:14" ht="101.25">
      <c r="A215" s="53">
        <f t="shared" si="61"/>
        <v>209</v>
      </c>
      <c r="B215" s="85" t="s">
        <v>30</v>
      </c>
      <c r="C215" s="99" t="s">
        <v>187</v>
      </c>
      <c r="D215" s="78">
        <f>H216</f>
        <v>40</v>
      </c>
      <c r="E215" s="82"/>
      <c r="F215" s="89">
        <v>2015</v>
      </c>
      <c r="G215" s="89">
        <v>2018</v>
      </c>
      <c r="H215" s="81"/>
      <c r="I215" s="81"/>
      <c r="J215" s="81"/>
      <c r="K215" s="81"/>
      <c r="L215" s="81"/>
      <c r="M215" s="81"/>
      <c r="N215" s="81"/>
    </row>
    <row r="216" spans="1:14" ht="53.25" customHeight="1">
      <c r="A216" s="54">
        <f t="shared" si="61"/>
        <v>210</v>
      </c>
      <c r="B216" s="66" t="s">
        <v>10</v>
      </c>
      <c r="C216" s="66"/>
      <c r="D216" s="65"/>
      <c r="E216" s="82"/>
      <c r="F216" s="82"/>
      <c r="G216" s="82"/>
      <c r="H216" s="81">
        <f aca="true" t="shared" si="62" ref="H216:N216">H217+H218+H219+H220</f>
        <v>40</v>
      </c>
      <c r="I216" s="81">
        <f t="shared" si="62"/>
        <v>40</v>
      </c>
      <c r="J216" s="81">
        <f t="shared" si="62"/>
        <v>0</v>
      </c>
      <c r="K216" s="81">
        <f t="shared" si="62"/>
        <v>0</v>
      </c>
      <c r="L216" s="81">
        <f t="shared" si="62"/>
        <v>0</v>
      </c>
      <c r="M216" s="81">
        <f t="shared" si="62"/>
        <v>0</v>
      </c>
      <c r="N216" s="81">
        <f t="shared" si="62"/>
        <v>0</v>
      </c>
    </row>
    <row r="217" spans="1:14" ht="36.75" customHeight="1">
      <c r="A217" s="54">
        <f t="shared" si="61"/>
        <v>211</v>
      </c>
      <c r="B217" s="66" t="s">
        <v>5</v>
      </c>
      <c r="C217" s="66"/>
      <c r="D217" s="82"/>
      <c r="E217" s="82"/>
      <c r="F217" s="82"/>
      <c r="G217" s="82"/>
      <c r="H217" s="81">
        <f>I217+J217+K217+L217+M217+N217</f>
        <v>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>
        <v>0</v>
      </c>
    </row>
    <row r="218" spans="1:14" ht="36" customHeight="1">
      <c r="A218" s="54">
        <f t="shared" si="61"/>
        <v>212</v>
      </c>
      <c r="B218" s="66" t="s">
        <v>4</v>
      </c>
      <c r="C218" s="66"/>
      <c r="D218" s="82"/>
      <c r="E218" s="82"/>
      <c r="F218" s="82"/>
      <c r="G218" s="82"/>
      <c r="H218" s="81">
        <f>I218+J218+K218+L218+M218+N218</f>
        <v>0</v>
      </c>
      <c r="I218" s="81">
        <v>0</v>
      </c>
      <c r="J218" s="81">
        <v>0</v>
      </c>
      <c r="K218" s="81">
        <v>0</v>
      </c>
      <c r="L218" s="81">
        <v>0</v>
      </c>
      <c r="M218" s="81">
        <v>0</v>
      </c>
      <c r="N218" s="81">
        <v>0</v>
      </c>
    </row>
    <row r="219" spans="1:14" ht="24" customHeight="1">
      <c r="A219" s="54">
        <f t="shared" si="61"/>
        <v>213</v>
      </c>
      <c r="B219" s="66" t="s">
        <v>11</v>
      </c>
      <c r="C219" s="66"/>
      <c r="D219" s="82"/>
      <c r="E219" s="82"/>
      <c r="F219" s="82"/>
      <c r="G219" s="82"/>
      <c r="H219" s="81">
        <f>I219+J219+K219+L219+M219+N219</f>
        <v>40</v>
      </c>
      <c r="I219" s="81">
        <v>40</v>
      </c>
      <c r="J219" s="81">
        <v>0</v>
      </c>
      <c r="K219" s="81">
        <v>0</v>
      </c>
      <c r="L219" s="81">
        <v>0</v>
      </c>
      <c r="M219" s="81">
        <v>0</v>
      </c>
      <c r="N219" s="81">
        <v>0</v>
      </c>
    </row>
    <row r="220" spans="1:14" ht="40.5">
      <c r="A220" s="54">
        <f t="shared" si="61"/>
        <v>214</v>
      </c>
      <c r="B220" s="66" t="s">
        <v>12</v>
      </c>
      <c r="C220" s="66"/>
      <c r="D220" s="82"/>
      <c r="E220" s="82"/>
      <c r="F220" s="82"/>
      <c r="G220" s="82"/>
      <c r="H220" s="81">
        <f>I220+J220+K220+L220+M220+N220</f>
        <v>0</v>
      </c>
      <c r="I220" s="81">
        <v>0</v>
      </c>
      <c r="J220" s="81">
        <v>0</v>
      </c>
      <c r="K220" s="81">
        <v>0</v>
      </c>
      <c r="L220" s="81">
        <v>0</v>
      </c>
      <c r="M220" s="81">
        <v>0</v>
      </c>
      <c r="N220" s="81">
        <v>0</v>
      </c>
    </row>
    <row r="221" spans="1:14" ht="24.75" customHeight="1">
      <c r="A221" s="54">
        <f t="shared" si="61"/>
        <v>215</v>
      </c>
      <c r="B221" s="116" t="s">
        <v>155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8"/>
    </row>
    <row r="222" spans="1:14" ht="60.75">
      <c r="A222" s="54">
        <f t="shared" si="61"/>
        <v>216</v>
      </c>
      <c r="B222" s="66" t="s">
        <v>156</v>
      </c>
      <c r="C222" s="59"/>
      <c r="D222" s="59"/>
      <c r="E222" s="59"/>
      <c r="F222" s="59"/>
      <c r="G222" s="59"/>
      <c r="H222" s="91">
        <f>H223+H224+H225+H226</f>
        <v>39585.600000000006</v>
      </c>
      <c r="I222" s="91">
        <f aca="true" t="shared" si="63" ref="I222:N222">I223+I224+I225+I226</f>
        <v>321.7</v>
      </c>
      <c r="J222" s="91">
        <f t="shared" si="63"/>
        <v>31343.9</v>
      </c>
      <c r="K222" s="91">
        <f t="shared" si="63"/>
        <v>7920</v>
      </c>
      <c r="L222" s="91">
        <f t="shared" si="63"/>
        <v>0</v>
      </c>
      <c r="M222" s="91">
        <f t="shared" si="63"/>
        <v>0</v>
      </c>
      <c r="N222" s="68">
        <f t="shared" si="63"/>
        <v>0</v>
      </c>
    </row>
    <row r="223" spans="1:14" ht="37.5" customHeight="1">
      <c r="A223" s="54">
        <f t="shared" si="61"/>
        <v>217</v>
      </c>
      <c r="B223" s="66" t="s">
        <v>5</v>
      </c>
      <c r="C223" s="59"/>
      <c r="D223" s="59"/>
      <c r="E223" s="59"/>
      <c r="F223" s="59"/>
      <c r="G223" s="59"/>
      <c r="H223" s="91">
        <f>H229+H235+H241+H247+H253+H259+H265+H271+H277+H283+H289+H295+H301+H307+H313+H319+H325+H331+H337</f>
        <v>0</v>
      </c>
      <c r="I223" s="91">
        <f aca="true" t="shared" si="64" ref="I223:N223">I229+I235+I241+I247+I253+I259+I265+I271+I277+I283+I289+I295+I301+I307+I313+I319+I325+I331+I337</f>
        <v>0</v>
      </c>
      <c r="J223" s="91">
        <f t="shared" si="64"/>
        <v>0</v>
      </c>
      <c r="K223" s="91">
        <f t="shared" si="64"/>
        <v>0</v>
      </c>
      <c r="L223" s="91">
        <f t="shared" si="64"/>
        <v>0</v>
      </c>
      <c r="M223" s="91">
        <f t="shared" si="64"/>
        <v>0</v>
      </c>
      <c r="N223" s="68">
        <f t="shared" si="64"/>
        <v>0</v>
      </c>
    </row>
    <row r="224" spans="1:14" ht="38.25" customHeight="1">
      <c r="A224" s="54">
        <f t="shared" si="61"/>
        <v>218</v>
      </c>
      <c r="B224" s="66" t="s">
        <v>4</v>
      </c>
      <c r="C224" s="59"/>
      <c r="D224" s="59"/>
      <c r="E224" s="59"/>
      <c r="F224" s="59"/>
      <c r="G224" s="59"/>
      <c r="H224" s="91">
        <f>H230+H236+H242+H248+H254+H260+H266+H272+H278+H284+H290+H296+H302+H308+H314+H320+H326+H332+H338+H344+H350+H356+H362+H368+H374+H380+H386+H392+H398</f>
        <v>27080</v>
      </c>
      <c r="I224" s="91">
        <f>I230+I236+I242+I248+I254+I260+I266+I272+I278+I284+I290+I296+I302+I308+I314+I320+I326+I332+I338+I344+I350+I356+I362+I368+I374+I380+I386+I392+I398</f>
        <v>0</v>
      </c>
      <c r="J224" s="91">
        <f>J230+J236+J242+J248+J254+J260+J266+J272+J278+J284+J290+J296+J302+J308+J314+J320+J326+J332+J338+J344+J350+J356+J362+J368+J374+J380+J386+J392+J398</f>
        <v>27080</v>
      </c>
      <c r="K224" s="91">
        <f>K230+K236+K242+K248+K254+K260+K266+K272+K278+K284+K290+K296+K302+K308+K314+K320+K326+K332+K338+K344+K350+K356+K362+K368+K374+K380+K386+K392+K398</f>
        <v>0</v>
      </c>
      <c r="L224" s="91">
        <f>L230+L236+L242+L248+L254+L260+L266+L272+L278+L284+L290+L296+L302+L308+L314+L320+L326+L332+L338+L344+L350+L356+L362+L368+L374+L380+L386+L392+L398</f>
        <v>0</v>
      </c>
      <c r="M224" s="91">
        <f>M230+M236+M242+M248+M254+M260+M266+M272+M278+M284+M290+M296+M302+M308+M314+M320+M326+M332+M338</f>
        <v>0</v>
      </c>
      <c r="N224" s="68">
        <f>N230+N236+N242+N248+N254+N260+N266+N272+N278+N284+N290+N296+N302+N308+N314+N320+N326+N332+N338</f>
        <v>0</v>
      </c>
    </row>
    <row r="225" spans="1:14" ht="24.75" customHeight="1">
      <c r="A225" s="54">
        <f t="shared" si="61"/>
        <v>219</v>
      </c>
      <c r="B225" s="66" t="s">
        <v>11</v>
      </c>
      <c r="C225" s="59"/>
      <c r="D225" s="59"/>
      <c r="E225" s="59"/>
      <c r="F225" s="59"/>
      <c r="G225" s="59"/>
      <c r="H225" s="91">
        <f>H231+H237+H243+H249+H255+H267+H261+H273+H279+H285+H291+H297+H303+H309+H315+H321+H327+H333+H339+H345+H351+H357+H363+H369+H375+H381+H387+H393+H399+H405</f>
        <v>12505.600000000002</v>
      </c>
      <c r="I225" s="91">
        <f aca="true" t="shared" si="65" ref="I225:N225">I231+I237+I243+I249+I255+I267+I261+I273+I279+I285+I291+I297+I303+I309+I315+I321+I327+I333+I339+I345+I351+I357+I363+I369+I375+I381+I387+I393+I399</f>
        <v>321.7</v>
      </c>
      <c r="J225" s="91">
        <f>J231+J237+J243+J249+J255+J267+J261+J273+J279+J285+J291+J297+J303+J309+J315+J321+J327+J333+J339+J345+J351+J357+J363+J369+J375+J381+J387+J393+J399+J405</f>
        <v>4263.9</v>
      </c>
      <c r="K225" s="91">
        <f>K231+K237+K243+K249+K255+K267+K261+K273+K279+K285+K291+K297+K303+K309+K315+K321+K327+K333+K339+K345+K351+K357+K363+K369+K375+K381+K387+K393+K399+K405</f>
        <v>7920</v>
      </c>
      <c r="L225" s="91">
        <f t="shared" si="65"/>
        <v>0</v>
      </c>
      <c r="M225" s="91">
        <f t="shared" si="65"/>
        <v>0</v>
      </c>
      <c r="N225" s="67">
        <f t="shared" si="65"/>
        <v>0</v>
      </c>
    </row>
    <row r="226" spans="1:14" ht="40.5">
      <c r="A226" s="54">
        <f t="shared" si="61"/>
        <v>220</v>
      </c>
      <c r="B226" s="66" t="s">
        <v>12</v>
      </c>
      <c r="C226" s="59"/>
      <c r="D226" s="67"/>
      <c r="E226" s="59"/>
      <c r="F226" s="59"/>
      <c r="G226" s="59"/>
      <c r="H226" s="91">
        <f>H232+H238+H244+H250+H256+H262+H268+H274+H280+H286+H292+H298+H304+H310+H316+H322+H328+H334+H340</f>
        <v>0</v>
      </c>
      <c r="I226" s="91">
        <f aca="true" t="shared" si="66" ref="I226:N226">I232+I238+I244+I250+I256+I262+I268+I274+I280+I286+I292+I298+I304+I310+I316+I322+I328+I334+I340</f>
        <v>0</v>
      </c>
      <c r="J226" s="91">
        <f t="shared" si="66"/>
        <v>0</v>
      </c>
      <c r="K226" s="91">
        <f t="shared" si="66"/>
        <v>0</v>
      </c>
      <c r="L226" s="91">
        <f t="shared" si="66"/>
        <v>0</v>
      </c>
      <c r="M226" s="91">
        <f t="shared" si="66"/>
        <v>0</v>
      </c>
      <c r="N226" s="68">
        <f t="shared" si="66"/>
        <v>0</v>
      </c>
    </row>
    <row r="227" spans="1:14" ht="141.75">
      <c r="A227" s="54">
        <f t="shared" si="61"/>
        <v>221</v>
      </c>
      <c r="B227" s="66" t="s">
        <v>121</v>
      </c>
      <c r="C227" s="71" t="s">
        <v>36</v>
      </c>
      <c r="D227" s="78">
        <f>H228</f>
        <v>6075.3</v>
      </c>
      <c r="E227" s="82"/>
      <c r="F227" s="89">
        <v>2016</v>
      </c>
      <c r="G227" s="89">
        <v>2016</v>
      </c>
      <c r="H227" s="91"/>
      <c r="I227" s="91"/>
      <c r="J227" s="91"/>
      <c r="K227" s="91"/>
      <c r="L227" s="91"/>
      <c r="M227" s="91"/>
      <c r="N227" s="82"/>
    </row>
    <row r="228" spans="1:14" ht="53.25" customHeight="1">
      <c r="A228" s="54">
        <f t="shared" si="61"/>
        <v>222</v>
      </c>
      <c r="B228" s="66" t="s">
        <v>10</v>
      </c>
      <c r="C228" s="66"/>
      <c r="D228" s="81"/>
      <c r="E228" s="82"/>
      <c r="F228" s="82"/>
      <c r="G228" s="82"/>
      <c r="H228" s="81">
        <f>I228+J228+K228+L228+M228+N228</f>
        <v>6075.3</v>
      </c>
      <c r="I228" s="81">
        <f aca="true" t="shared" si="67" ref="I228:N228">I229+I230+I231+I232</f>
        <v>0</v>
      </c>
      <c r="J228" s="81">
        <f t="shared" si="67"/>
        <v>6075.3</v>
      </c>
      <c r="K228" s="81">
        <f t="shared" si="67"/>
        <v>0</v>
      </c>
      <c r="L228" s="81">
        <f t="shared" si="67"/>
        <v>0</v>
      </c>
      <c r="M228" s="81">
        <f t="shared" si="67"/>
        <v>0</v>
      </c>
      <c r="N228" s="65">
        <f t="shared" si="67"/>
        <v>0</v>
      </c>
    </row>
    <row r="229" spans="1:14" ht="39.75" customHeight="1">
      <c r="A229" s="53">
        <f t="shared" si="61"/>
        <v>223</v>
      </c>
      <c r="B229" s="66" t="s">
        <v>5</v>
      </c>
      <c r="C229" s="66"/>
      <c r="D229" s="81"/>
      <c r="E229" s="82"/>
      <c r="F229" s="82"/>
      <c r="G229" s="82"/>
      <c r="H229" s="81">
        <f>I229+J229+K229+L229+M229+N229</f>
        <v>0</v>
      </c>
      <c r="I229" s="81">
        <v>0</v>
      </c>
      <c r="J229" s="81">
        <v>0</v>
      </c>
      <c r="K229" s="81">
        <v>0</v>
      </c>
      <c r="L229" s="81">
        <v>0</v>
      </c>
      <c r="M229" s="81">
        <v>0</v>
      </c>
      <c r="N229" s="65">
        <v>0</v>
      </c>
    </row>
    <row r="230" spans="1:14" ht="35.25" customHeight="1">
      <c r="A230" s="54">
        <f t="shared" si="61"/>
        <v>224</v>
      </c>
      <c r="B230" s="66" t="s">
        <v>4</v>
      </c>
      <c r="C230" s="66"/>
      <c r="D230" s="81"/>
      <c r="E230" s="82"/>
      <c r="F230" s="82"/>
      <c r="G230" s="82"/>
      <c r="H230" s="81">
        <f>I230+J230+K230+L230+M230+N230</f>
        <v>5750</v>
      </c>
      <c r="I230" s="81">
        <v>0</v>
      </c>
      <c r="J230" s="81">
        <v>5750</v>
      </c>
      <c r="K230" s="81">
        <v>0</v>
      </c>
      <c r="L230" s="81">
        <v>0</v>
      </c>
      <c r="M230" s="81">
        <v>0</v>
      </c>
      <c r="N230" s="65">
        <v>0</v>
      </c>
    </row>
    <row r="231" spans="1:14" ht="24" customHeight="1">
      <c r="A231" s="54">
        <f t="shared" si="61"/>
        <v>225</v>
      </c>
      <c r="B231" s="66" t="s">
        <v>11</v>
      </c>
      <c r="C231" s="66"/>
      <c r="D231" s="81"/>
      <c r="E231" s="82"/>
      <c r="F231" s="82"/>
      <c r="G231" s="82"/>
      <c r="H231" s="81">
        <f>I231+J231+K231+L231+M231+N231</f>
        <v>325.3</v>
      </c>
      <c r="I231" s="81">
        <v>0</v>
      </c>
      <c r="J231" s="81">
        <v>325.3</v>
      </c>
      <c r="K231" s="81">
        <v>0</v>
      </c>
      <c r="L231" s="81">
        <v>0</v>
      </c>
      <c r="M231" s="81">
        <v>0</v>
      </c>
      <c r="N231" s="65">
        <v>0</v>
      </c>
    </row>
    <row r="232" spans="1:14" ht="40.5">
      <c r="A232" s="54">
        <f t="shared" si="61"/>
        <v>226</v>
      </c>
      <c r="B232" s="66" t="s">
        <v>12</v>
      </c>
      <c r="C232" s="66"/>
      <c r="D232" s="81"/>
      <c r="E232" s="82"/>
      <c r="F232" s="82"/>
      <c r="G232" s="82"/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65">
        <v>0</v>
      </c>
    </row>
    <row r="233" spans="1:14" ht="141.75">
      <c r="A233" s="54">
        <f t="shared" si="61"/>
        <v>227</v>
      </c>
      <c r="B233" s="66" t="s">
        <v>122</v>
      </c>
      <c r="C233" s="71" t="s">
        <v>36</v>
      </c>
      <c r="D233" s="78">
        <f>H234</f>
        <v>4695.3</v>
      </c>
      <c r="E233" s="82"/>
      <c r="F233" s="89">
        <v>2016</v>
      </c>
      <c r="G233" s="89">
        <v>2016</v>
      </c>
      <c r="H233" s="81"/>
      <c r="I233" s="81"/>
      <c r="J233" s="81"/>
      <c r="K233" s="81"/>
      <c r="L233" s="81"/>
      <c r="M233" s="81"/>
      <c r="N233" s="82"/>
    </row>
    <row r="234" spans="1:14" ht="56.25" customHeight="1">
      <c r="A234" s="54">
        <f t="shared" si="61"/>
        <v>228</v>
      </c>
      <c r="B234" s="66" t="s">
        <v>23</v>
      </c>
      <c r="C234" s="66"/>
      <c r="D234" s="81"/>
      <c r="E234" s="82"/>
      <c r="F234" s="82"/>
      <c r="G234" s="82"/>
      <c r="H234" s="81">
        <f>I234+J234+K234+L234+M234+N234</f>
        <v>4695.3</v>
      </c>
      <c r="I234" s="81">
        <f aca="true" t="shared" si="68" ref="I234:N234">I235+I236+I237+I238</f>
        <v>0</v>
      </c>
      <c r="J234" s="81">
        <f t="shared" si="68"/>
        <v>4695.3</v>
      </c>
      <c r="K234" s="81">
        <f t="shared" si="68"/>
        <v>0</v>
      </c>
      <c r="L234" s="81">
        <f t="shared" si="68"/>
        <v>0</v>
      </c>
      <c r="M234" s="81">
        <f t="shared" si="68"/>
        <v>0</v>
      </c>
      <c r="N234" s="65">
        <f t="shared" si="68"/>
        <v>0</v>
      </c>
    </row>
    <row r="235" spans="1:14" ht="37.5" customHeight="1">
      <c r="A235" s="54">
        <f t="shared" si="61"/>
        <v>229</v>
      </c>
      <c r="B235" s="66" t="s">
        <v>5</v>
      </c>
      <c r="C235" s="66"/>
      <c r="D235" s="81"/>
      <c r="E235" s="82"/>
      <c r="F235" s="82"/>
      <c r="G235" s="82"/>
      <c r="H235" s="81">
        <f>I235+J235+K235+L235+M235+N235</f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65">
        <v>0</v>
      </c>
    </row>
    <row r="236" spans="1:14" ht="38.25" customHeight="1">
      <c r="A236" s="54">
        <f t="shared" si="61"/>
        <v>230</v>
      </c>
      <c r="B236" s="66" t="s">
        <v>4</v>
      </c>
      <c r="C236" s="66"/>
      <c r="D236" s="81"/>
      <c r="E236" s="82"/>
      <c r="F236" s="82"/>
      <c r="G236" s="82"/>
      <c r="H236" s="81">
        <f>I236+J236+K236+L236+M236+N236</f>
        <v>4450</v>
      </c>
      <c r="I236" s="81">
        <v>0</v>
      </c>
      <c r="J236" s="81">
        <v>4450</v>
      </c>
      <c r="K236" s="81">
        <v>0</v>
      </c>
      <c r="L236" s="81">
        <v>0</v>
      </c>
      <c r="M236" s="81">
        <v>0</v>
      </c>
      <c r="N236" s="65">
        <v>0</v>
      </c>
    </row>
    <row r="237" spans="1:14" ht="25.5" customHeight="1">
      <c r="A237" s="54">
        <f t="shared" si="61"/>
        <v>231</v>
      </c>
      <c r="B237" s="66" t="s">
        <v>11</v>
      </c>
      <c r="C237" s="66"/>
      <c r="D237" s="81"/>
      <c r="E237" s="82"/>
      <c r="F237" s="82"/>
      <c r="G237" s="82"/>
      <c r="H237" s="81">
        <f>I237+J237+K237+L237+M237+N237</f>
        <v>245.3</v>
      </c>
      <c r="I237" s="81">
        <v>0</v>
      </c>
      <c r="J237" s="81">
        <v>245.3</v>
      </c>
      <c r="K237" s="81">
        <v>0</v>
      </c>
      <c r="L237" s="81">
        <v>0</v>
      </c>
      <c r="M237" s="81">
        <v>0</v>
      </c>
      <c r="N237" s="65">
        <v>0</v>
      </c>
    </row>
    <row r="238" spans="1:14" ht="40.5">
      <c r="A238" s="54">
        <f t="shared" si="61"/>
        <v>232</v>
      </c>
      <c r="B238" s="66" t="s">
        <v>12</v>
      </c>
      <c r="C238" s="66"/>
      <c r="D238" s="81"/>
      <c r="E238" s="82"/>
      <c r="F238" s="82"/>
      <c r="G238" s="82"/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65">
        <v>0</v>
      </c>
    </row>
    <row r="239" spans="1:14" ht="163.5" customHeight="1">
      <c r="A239" s="54">
        <f t="shared" si="61"/>
        <v>233</v>
      </c>
      <c r="B239" s="66" t="s">
        <v>35</v>
      </c>
      <c r="C239" s="71" t="s">
        <v>36</v>
      </c>
      <c r="D239" s="78">
        <f>H240</f>
        <v>0</v>
      </c>
      <c r="E239" s="82"/>
      <c r="F239" s="89">
        <v>2018</v>
      </c>
      <c r="G239" s="89">
        <v>2018</v>
      </c>
      <c r="H239" s="81"/>
      <c r="I239" s="81"/>
      <c r="J239" s="81"/>
      <c r="K239" s="81"/>
      <c r="L239" s="81"/>
      <c r="M239" s="81"/>
      <c r="N239" s="82"/>
    </row>
    <row r="240" spans="1:14" ht="53.25" customHeight="1">
      <c r="A240" s="54">
        <f t="shared" si="61"/>
        <v>234</v>
      </c>
      <c r="B240" s="66" t="s">
        <v>22</v>
      </c>
      <c r="C240" s="66"/>
      <c r="D240" s="81"/>
      <c r="E240" s="82"/>
      <c r="F240" s="82"/>
      <c r="G240" s="82"/>
      <c r="H240" s="81">
        <f>I240+J240+K240+L240+M240+N240</f>
        <v>0</v>
      </c>
      <c r="I240" s="81">
        <f aca="true" t="shared" si="69" ref="I240:N240">I241+I242+I243+I244</f>
        <v>0</v>
      </c>
      <c r="J240" s="81">
        <f t="shared" si="69"/>
        <v>0</v>
      </c>
      <c r="K240" s="81">
        <f t="shared" si="69"/>
        <v>0</v>
      </c>
      <c r="L240" s="81">
        <f t="shared" si="69"/>
        <v>0</v>
      </c>
      <c r="M240" s="81">
        <f t="shared" si="69"/>
        <v>0</v>
      </c>
      <c r="N240" s="65">
        <f t="shared" si="69"/>
        <v>0</v>
      </c>
    </row>
    <row r="241" spans="1:14" ht="38.25" customHeight="1">
      <c r="A241" s="54">
        <f t="shared" si="61"/>
        <v>235</v>
      </c>
      <c r="B241" s="66" t="s">
        <v>5</v>
      </c>
      <c r="C241" s="66"/>
      <c r="D241" s="81"/>
      <c r="E241" s="82"/>
      <c r="F241" s="82"/>
      <c r="G241" s="82"/>
      <c r="H241" s="81">
        <f>I241+J241+K241+L241+M241+N241</f>
        <v>0</v>
      </c>
      <c r="I241" s="81">
        <v>0</v>
      </c>
      <c r="J241" s="81">
        <v>0</v>
      </c>
      <c r="K241" s="81">
        <v>0</v>
      </c>
      <c r="L241" s="81">
        <v>0</v>
      </c>
      <c r="M241" s="81">
        <v>0</v>
      </c>
      <c r="N241" s="65">
        <v>0</v>
      </c>
    </row>
    <row r="242" spans="1:14" ht="33.75" customHeight="1">
      <c r="A242" s="53">
        <f t="shared" si="61"/>
        <v>236</v>
      </c>
      <c r="B242" s="66" t="s">
        <v>4</v>
      </c>
      <c r="C242" s="66"/>
      <c r="D242" s="81"/>
      <c r="E242" s="82"/>
      <c r="F242" s="82"/>
      <c r="G242" s="82"/>
      <c r="H242" s="81">
        <f>I242+J242+K242+L242+M242+N242</f>
        <v>0</v>
      </c>
      <c r="I242" s="81">
        <v>0</v>
      </c>
      <c r="J242" s="81">
        <v>0</v>
      </c>
      <c r="K242" s="81">
        <v>0</v>
      </c>
      <c r="L242" s="81">
        <v>0</v>
      </c>
      <c r="M242" s="81">
        <v>0</v>
      </c>
      <c r="N242" s="65">
        <v>0</v>
      </c>
    </row>
    <row r="243" spans="1:14" ht="25.5" customHeight="1">
      <c r="A243" s="54">
        <f t="shared" si="61"/>
        <v>237</v>
      </c>
      <c r="B243" s="66" t="s">
        <v>11</v>
      </c>
      <c r="C243" s="66"/>
      <c r="D243" s="81"/>
      <c r="E243" s="82"/>
      <c r="F243" s="82"/>
      <c r="G243" s="82"/>
      <c r="H243" s="81">
        <f>I243+J243+K243+L243+M243+N243</f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65">
        <v>0</v>
      </c>
    </row>
    <row r="244" spans="1:14" ht="40.5">
      <c r="A244" s="54">
        <f t="shared" si="61"/>
        <v>238</v>
      </c>
      <c r="B244" s="66" t="s">
        <v>12</v>
      </c>
      <c r="C244" s="66"/>
      <c r="D244" s="81"/>
      <c r="E244" s="82"/>
      <c r="F244" s="82"/>
      <c r="G244" s="82"/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65">
        <v>0</v>
      </c>
    </row>
    <row r="245" spans="1:14" ht="141.75">
      <c r="A245" s="54">
        <f t="shared" si="61"/>
        <v>239</v>
      </c>
      <c r="B245" s="66" t="s">
        <v>123</v>
      </c>
      <c r="C245" s="71" t="s">
        <v>36</v>
      </c>
      <c r="D245" s="78">
        <f>H246</f>
        <v>7261.2</v>
      </c>
      <c r="E245" s="82"/>
      <c r="F245" s="89">
        <v>2016</v>
      </c>
      <c r="G245" s="89">
        <v>2016</v>
      </c>
      <c r="H245" s="81"/>
      <c r="I245" s="81"/>
      <c r="J245" s="81"/>
      <c r="K245" s="81"/>
      <c r="L245" s="81"/>
      <c r="M245" s="81"/>
      <c r="N245" s="82"/>
    </row>
    <row r="246" spans="1:14" ht="55.5" customHeight="1">
      <c r="A246" s="54">
        <f t="shared" si="61"/>
        <v>240</v>
      </c>
      <c r="B246" s="66" t="s">
        <v>32</v>
      </c>
      <c r="C246" s="66"/>
      <c r="D246" s="81"/>
      <c r="E246" s="82"/>
      <c r="F246" s="82"/>
      <c r="G246" s="82"/>
      <c r="H246" s="81">
        <f>I246+J246+K246+L246+M246+N246</f>
        <v>7261.2</v>
      </c>
      <c r="I246" s="81">
        <f aca="true" t="shared" si="70" ref="I246:N246">I247+I248+I249+I250</f>
        <v>0</v>
      </c>
      <c r="J246" s="81">
        <f t="shared" si="70"/>
        <v>7261.2</v>
      </c>
      <c r="K246" s="81">
        <f t="shared" si="70"/>
        <v>0</v>
      </c>
      <c r="L246" s="81">
        <f t="shared" si="70"/>
        <v>0</v>
      </c>
      <c r="M246" s="81">
        <f t="shared" si="70"/>
        <v>0</v>
      </c>
      <c r="N246" s="65">
        <f t="shared" si="70"/>
        <v>0</v>
      </c>
    </row>
    <row r="247" spans="1:14" ht="39" customHeight="1">
      <c r="A247" s="54">
        <f t="shared" si="61"/>
        <v>241</v>
      </c>
      <c r="B247" s="66" t="s">
        <v>5</v>
      </c>
      <c r="C247" s="66"/>
      <c r="D247" s="81"/>
      <c r="E247" s="82"/>
      <c r="F247" s="82"/>
      <c r="G247" s="82"/>
      <c r="H247" s="81">
        <f>I247+J247+K247+L247+M247+N247</f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65">
        <v>0</v>
      </c>
    </row>
    <row r="248" spans="1:14" ht="34.5" customHeight="1">
      <c r="A248" s="54">
        <f t="shared" si="61"/>
        <v>242</v>
      </c>
      <c r="B248" s="66" t="s">
        <v>4</v>
      </c>
      <c r="C248" s="66"/>
      <c r="D248" s="81"/>
      <c r="E248" s="82"/>
      <c r="F248" s="82"/>
      <c r="G248" s="82"/>
      <c r="H248" s="81">
        <f>I248+J248+K248+L248+M248+N248</f>
        <v>6880</v>
      </c>
      <c r="I248" s="81">
        <v>0</v>
      </c>
      <c r="J248" s="81">
        <v>6880</v>
      </c>
      <c r="K248" s="81">
        <v>0</v>
      </c>
      <c r="L248" s="81">
        <v>0</v>
      </c>
      <c r="M248" s="81">
        <v>0</v>
      </c>
      <c r="N248" s="65">
        <v>0</v>
      </c>
    </row>
    <row r="249" spans="1:14" ht="25.5" customHeight="1">
      <c r="A249" s="54">
        <f t="shared" si="61"/>
        <v>243</v>
      </c>
      <c r="B249" s="66" t="s">
        <v>11</v>
      </c>
      <c r="C249" s="66"/>
      <c r="D249" s="81"/>
      <c r="E249" s="82"/>
      <c r="F249" s="82"/>
      <c r="G249" s="82"/>
      <c r="H249" s="81">
        <f>I249+J249+K249+L249+M249+N249</f>
        <v>381.2</v>
      </c>
      <c r="I249" s="81">
        <v>0</v>
      </c>
      <c r="J249" s="81">
        <v>381.2</v>
      </c>
      <c r="K249" s="81">
        <v>0</v>
      </c>
      <c r="L249" s="81">
        <v>0</v>
      </c>
      <c r="M249" s="81">
        <v>0</v>
      </c>
      <c r="N249" s="65">
        <v>0</v>
      </c>
    </row>
    <row r="250" spans="1:14" ht="40.5">
      <c r="A250" s="54">
        <f t="shared" si="61"/>
        <v>244</v>
      </c>
      <c r="B250" s="66" t="s">
        <v>12</v>
      </c>
      <c r="C250" s="66"/>
      <c r="D250" s="81"/>
      <c r="E250" s="82"/>
      <c r="F250" s="82"/>
      <c r="G250" s="82"/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0</v>
      </c>
      <c r="N250" s="65">
        <v>0</v>
      </c>
    </row>
    <row r="251" spans="1:14" ht="256.5" customHeight="1">
      <c r="A251" s="54">
        <f t="shared" si="61"/>
        <v>245</v>
      </c>
      <c r="B251" s="100" t="s">
        <v>84</v>
      </c>
      <c r="C251" s="71" t="s">
        <v>188</v>
      </c>
      <c r="D251" s="78">
        <f>H252</f>
        <v>0</v>
      </c>
      <c r="E251" s="82"/>
      <c r="F251" s="89">
        <v>2016</v>
      </c>
      <c r="G251" s="89">
        <v>2017</v>
      </c>
      <c r="H251" s="81"/>
      <c r="I251" s="81"/>
      <c r="J251" s="81"/>
      <c r="K251" s="81"/>
      <c r="L251" s="81"/>
      <c r="M251" s="81"/>
      <c r="N251" s="82"/>
    </row>
    <row r="252" spans="1:14" ht="57.75" customHeight="1">
      <c r="A252" s="53">
        <f t="shared" si="61"/>
        <v>246</v>
      </c>
      <c r="B252" s="100" t="s">
        <v>33</v>
      </c>
      <c r="C252" s="66"/>
      <c r="D252" s="81"/>
      <c r="E252" s="82"/>
      <c r="F252" s="82"/>
      <c r="G252" s="82"/>
      <c r="H252" s="81">
        <f>I252+J252+K252+L252+M252+N252</f>
        <v>0</v>
      </c>
      <c r="I252" s="81">
        <f aca="true" t="shared" si="71" ref="I252:N252">I253+I254+I255+I256</f>
        <v>0</v>
      </c>
      <c r="J252" s="81">
        <f t="shared" si="71"/>
        <v>0</v>
      </c>
      <c r="K252" s="81">
        <f t="shared" si="71"/>
        <v>0</v>
      </c>
      <c r="L252" s="81">
        <f t="shared" si="71"/>
        <v>0</v>
      </c>
      <c r="M252" s="81">
        <f t="shared" si="71"/>
        <v>0</v>
      </c>
      <c r="N252" s="65">
        <f t="shared" si="71"/>
        <v>0</v>
      </c>
    </row>
    <row r="253" spans="1:14" ht="37.5" customHeight="1">
      <c r="A253" s="54">
        <f t="shared" si="61"/>
        <v>247</v>
      </c>
      <c r="B253" s="100" t="s">
        <v>5</v>
      </c>
      <c r="C253" s="66"/>
      <c r="D253" s="81"/>
      <c r="E253" s="82"/>
      <c r="F253" s="82"/>
      <c r="G253" s="82"/>
      <c r="H253" s="81">
        <f>I253+J253+K253+L253+M253+N253</f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65">
        <v>0</v>
      </c>
    </row>
    <row r="254" spans="1:14" ht="34.5" customHeight="1">
      <c r="A254" s="54">
        <f t="shared" si="61"/>
        <v>248</v>
      </c>
      <c r="B254" s="100" t="s">
        <v>4</v>
      </c>
      <c r="C254" s="66"/>
      <c r="D254" s="81"/>
      <c r="E254" s="82"/>
      <c r="F254" s="82"/>
      <c r="G254" s="82"/>
      <c r="H254" s="81">
        <f>I254+J254+K254+L254+M254+N254</f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65">
        <v>0</v>
      </c>
    </row>
    <row r="255" spans="1:14" ht="22.5" customHeight="1">
      <c r="A255" s="54">
        <f t="shared" si="61"/>
        <v>249</v>
      </c>
      <c r="B255" s="100" t="s">
        <v>11</v>
      </c>
      <c r="C255" s="66"/>
      <c r="D255" s="81"/>
      <c r="E255" s="82"/>
      <c r="F255" s="82"/>
      <c r="G255" s="82"/>
      <c r="H255" s="81">
        <f>I255+J255+K255+L255+M255+N255</f>
        <v>0</v>
      </c>
      <c r="I255" s="81">
        <v>0</v>
      </c>
      <c r="J255" s="81">
        <v>0</v>
      </c>
      <c r="K255" s="81">
        <v>0</v>
      </c>
      <c r="L255" s="81">
        <v>0</v>
      </c>
      <c r="M255" s="81">
        <v>0</v>
      </c>
      <c r="N255" s="65">
        <v>0</v>
      </c>
    </row>
    <row r="256" spans="1:14" ht="40.5">
      <c r="A256" s="54">
        <f t="shared" si="61"/>
        <v>250</v>
      </c>
      <c r="B256" s="100" t="s">
        <v>12</v>
      </c>
      <c r="C256" s="66"/>
      <c r="D256" s="81"/>
      <c r="E256" s="82"/>
      <c r="F256" s="82"/>
      <c r="G256" s="82"/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65">
        <v>0</v>
      </c>
    </row>
    <row r="257" spans="1:14" ht="142.5" customHeight="1">
      <c r="A257" s="54">
        <f t="shared" si="61"/>
        <v>251</v>
      </c>
      <c r="B257" s="66" t="s">
        <v>124</v>
      </c>
      <c r="C257" s="71" t="s">
        <v>36</v>
      </c>
      <c r="D257" s="78">
        <f>H258</f>
        <v>0</v>
      </c>
      <c r="E257" s="82"/>
      <c r="F257" s="89">
        <v>2016</v>
      </c>
      <c r="G257" s="89">
        <v>2017</v>
      </c>
      <c r="H257" s="81"/>
      <c r="I257" s="81"/>
      <c r="J257" s="81"/>
      <c r="K257" s="81"/>
      <c r="L257" s="81"/>
      <c r="M257" s="81"/>
      <c r="N257" s="82"/>
    </row>
    <row r="258" spans="1:14" ht="54" customHeight="1">
      <c r="A258" s="54">
        <f t="shared" si="61"/>
        <v>252</v>
      </c>
      <c r="B258" s="66" t="s">
        <v>34</v>
      </c>
      <c r="C258" s="66"/>
      <c r="D258" s="81"/>
      <c r="E258" s="82"/>
      <c r="F258" s="82"/>
      <c r="G258" s="82"/>
      <c r="H258" s="81">
        <f>I258+J258+K258+L258+M258+N258</f>
        <v>0</v>
      </c>
      <c r="I258" s="81">
        <f aca="true" t="shared" si="72" ref="I258:N258">I259+I260+I261+I262</f>
        <v>0</v>
      </c>
      <c r="J258" s="81">
        <f t="shared" si="72"/>
        <v>0</v>
      </c>
      <c r="K258" s="81">
        <f t="shared" si="72"/>
        <v>0</v>
      </c>
      <c r="L258" s="81">
        <f t="shared" si="72"/>
        <v>0</v>
      </c>
      <c r="M258" s="81">
        <f t="shared" si="72"/>
        <v>0</v>
      </c>
      <c r="N258" s="65">
        <f t="shared" si="72"/>
        <v>0</v>
      </c>
    </row>
    <row r="259" spans="1:14" ht="38.25" customHeight="1">
      <c r="A259" s="54">
        <f t="shared" si="61"/>
        <v>253</v>
      </c>
      <c r="B259" s="66" t="s">
        <v>5</v>
      </c>
      <c r="C259" s="66"/>
      <c r="D259" s="81"/>
      <c r="E259" s="82"/>
      <c r="F259" s="82"/>
      <c r="G259" s="82"/>
      <c r="H259" s="81">
        <f>I259+J259+K259+L259+M259+N259</f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65">
        <v>0</v>
      </c>
    </row>
    <row r="260" spans="1:14" ht="37.5" customHeight="1">
      <c r="A260" s="54">
        <f t="shared" si="61"/>
        <v>254</v>
      </c>
      <c r="B260" s="66" t="s">
        <v>4</v>
      </c>
      <c r="C260" s="66"/>
      <c r="D260" s="81"/>
      <c r="E260" s="82"/>
      <c r="F260" s="82"/>
      <c r="G260" s="82"/>
      <c r="H260" s="81">
        <f>I260+J260+K260+L260+M260+N260</f>
        <v>0</v>
      </c>
      <c r="I260" s="81">
        <v>0</v>
      </c>
      <c r="J260" s="81">
        <v>0</v>
      </c>
      <c r="K260" s="81">
        <v>0</v>
      </c>
      <c r="L260" s="81">
        <v>0</v>
      </c>
      <c r="M260" s="81">
        <v>0</v>
      </c>
      <c r="N260" s="65">
        <v>0</v>
      </c>
    </row>
    <row r="261" spans="1:14" ht="22.5" customHeight="1">
      <c r="A261" s="54">
        <f t="shared" si="61"/>
        <v>255</v>
      </c>
      <c r="B261" s="66" t="s">
        <v>11</v>
      </c>
      <c r="C261" s="66"/>
      <c r="D261" s="81"/>
      <c r="E261" s="82"/>
      <c r="F261" s="82"/>
      <c r="G261" s="82"/>
      <c r="H261" s="81">
        <f>I261+J261+K261+L261+M261+N261</f>
        <v>0</v>
      </c>
      <c r="I261" s="81">
        <v>0</v>
      </c>
      <c r="J261" s="81">
        <v>0</v>
      </c>
      <c r="K261" s="81">
        <v>0</v>
      </c>
      <c r="L261" s="81">
        <v>0</v>
      </c>
      <c r="M261" s="81">
        <v>0</v>
      </c>
      <c r="N261" s="65">
        <v>0</v>
      </c>
    </row>
    <row r="262" spans="1:14" ht="40.5">
      <c r="A262" s="54">
        <f t="shared" si="61"/>
        <v>256</v>
      </c>
      <c r="B262" s="66" t="s">
        <v>12</v>
      </c>
      <c r="C262" s="66"/>
      <c r="D262" s="81"/>
      <c r="E262" s="82"/>
      <c r="F262" s="82"/>
      <c r="G262" s="82"/>
      <c r="H262" s="81">
        <v>0</v>
      </c>
      <c r="I262" s="81">
        <v>0</v>
      </c>
      <c r="J262" s="81">
        <v>0</v>
      </c>
      <c r="K262" s="81">
        <v>0</v>
      </c>
      <c r="L262" s="81">
        <v>0</v>
      </c>
      <c r="M262" s="81">
        <v>0</v>
      </c>
      <c r="N262" s="65">
        <v>0</v>
      </c>
    </row>
    <row r="263" spans="1:14" ht="141.75" customHeight="1">
      <c r="A263" s="54">
        <f t="shared" si="61"/>
        <v>257</v>
      </c>
      <c r="B263" s="66" t="s">
        <v>125</v>
      </c>
      <c r="C263" s="71" t="s">
        <v>36</v>
      </c>
      <c r="D263" s="78">
        <f>H264</f>
        <v>4515.8</v>
      </c>
      <c r="E263" s="82"/>
      <c r="F263" s="89">
        <v>2016</v>
      </c>
      <c r="G263" s="89">
        <v>2017</v>
      </c>
      <c r="H263" s="81"/>
      <c r="I263" s="81"/>
      <c r="J263" s="81"/>
      <c r="K263" s="81"/>
      <c r="L263" s="81"/>
      <c r="M263" s="81"/>
      <c r="N263" s="82"/>
    </row>
    <row r="264" spans="1:14" ht="54" customHeight="1">
      <c r="A264" s="54">
        <f t="shared" si="61"/>
        <v>258</v>
      </c>
      <c r="B264" s="66" t="s">
        <v>37</v>
      </c>
      <c r="C264" s="66"/>
      <c r="D264" s="86"/>
      <c r="E264" s="82"/>
      <c r="F264" s="82"/>
      <c r="G264" s="82"/>
      <c r="H264" s="81">
        <f>I264+J264+K264+L264+M264+N264</f>
        <v>4515.8</v>
      </c>
      <c r="I264" s="81">
        <f aca="true" t="shared" si="73" ref="I264:N264">I265+I266+I267+I268</f>
        <v>0</v>
      </c>
      <c r="J264" s="81">
        <f t="shared" si="73"/>
        <v>4123.8</v>
      </c>
      <c r="K264" s="81">
        <f t="shared" si="73"/>
        <v>392</v>
      </c>
      <c r="L264" s="81">
        <f t="shared" si="73"/>
        <v>0</v>
      </c>
      <c r="M264" s="81">
        <f t="shared" si="73"/>
        <v>0</v>
      </c>
      <c r="N264" s="65">
        <f t="shared" si="73"/>
        <v>0</v>
      </c>
    </row>
    <row r="265" spans="1:14" ht="38.25" customHeight="1">
      <c r="A265" s="53">
        <f t="shared" si="61"/>
        <v>259</v>
      </c>
      <c r="B265" s="66" t="s">
        <v>5</v>
      </c>
      <c r="C265" s="66"/>
      <c r="D265" s="86"/>
      <c r="E265" s="82"/>
      <c r="F265" s="82"/>
      <c r="G265" s="82"/>
      <c r="H265" s="81">
        <f>I265+J265+K265+L265+M265+N265</f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65">
        <v>0</v>
      </c>
    </row>
    <row r="266" spans="1:14" ht="34.5" customHeight="1">
      <c r="A266" s="54">
        <f t="shared" si="61"/>
        <v>260</v>
      </c>
      <c r="B266" s="66" t="s">
        <v>4</v>
      </c>
      <c r="C266" s="66"/>
      <c r="D266" s="86"/>
      <c r="E266" s="82"/>
      <c r="F266" s="82"/>
      <c r="G266" s="82"/>
      <c r="H266" s="81">
        <f>I266+J266+K266+L266+M266+N266</f>
        <v>4000</v>
      </c>
      <c r="I266" s="81">
        <v>0</v>
      </c>
      <c r="J266" s="81">
        <v>4000</v>
      </c>
      <c r="K266" s="81">
        <v>0</v>
      </c>
      <c r="L266" s="81">
        <v>0</v>
      </c>
      <c r="M266" s="81">
        <v>0</v>
      </c>
      <c r="N266" s="65">
        <v>0</v>
      </c>
    </row>
    <row r="267" spans="1:14" ht="26.25" customHeight="1">
      <c r="A267" s="54">
        <f t="shared" si="61"/>
        <v>261</v>
      </c>
      <c r="B267" s="66" t="s">
        <v>11</v>
      </c>
      <c r="C267" s="66"/>
      <c r="D267" s="86"/>
      <c r="E267" s="82"/>
      <c r="F267" s="82"/>
      <c r="G267" s="82"/>
      <c r="H267" s="81">
        <f>I267+J267+K267+L267+M267+N267</f>
        <v>515.8</v>
      </c>
      <c r="I267" s="81">
        <v>0</v>
      </c>
      <c r="J267" s="81">
        <v>123.8</v>
      </c>
      <c r="K267" s="81">
        <v>392</v>
      </c>
      <c r="L267" s="81">
        <v>0</v>
      </c>
      <c r="M267" s="81">
        <v>0</v>
      </c>
      <c r="N267" s="65">
        <v>0</v>
      </c>
    </row>
    <row r="268" spans="1:14" ht="40.5">
      <c r="A268" s="54">
        <f t="shared" si="61"/>
        <v>262</v>
      </c>
      <c r="B268" s="66" t="s">
        <v>12</v>
      </c>
      <c r="C268" s="66"/>
      <c r="D268" s="86"/>
      <c r="E268" s="82"/>
      <c r="F268" s="82"/>
      <c r="G268" s="82"/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65">
        <v>0</v>
      </c>
    </row>
    <row r="269" spans="1:14" ht="141.75">
      <c r="A269" s="54">
        <f t="shared" si="61"/>
        <v>263</v>
      </c>
      <c r="B269" s="66" t="s">
        <v>126</v>
      </c>
      <c r="C269" s="71" t="s">
        <v>36</v>
      </c>
      <c r="D269" s="78">
        <f>H270</f>
        <v>0</v>
      </c>
      <c r="E269" s="82"/>
      <c r="F269" s="89">
        <v>2016</v>
      </c>
      <c r="G269" s="89">
        <v>2017</v>
      </c>
      <c r="H269" s="81"/>
      <c r="I269" s="81"/>
      <c r="J269" s="81"/>
      <c r="K269" s="81"/>
      <c r="L269" s="81"/>
      <c r="M269" s="81"/>
      <c r="N269" s="82"/>
    </row>
    <row r="270" spans="1:14" ht="57.75" customHeight="1">
      <c r="A270" s="54">
        <f t="shared" si="61"/>
        <v>264</v>
      </c>
      <c r="B270" s="66" t="s">
        <v>38</v>
      </c>
      <c r="C270" s="66"/>
      <c r="D270" s="78"/>
      <c r="E270" s="82"/>
      <c r="F270" s="82"/>
      <c r="G270" s="82"/>
      <c r="H270" s="81">
        <f>I270+J270+K270+L270+M270+N270</f>
        <v>0</v>
      </c>
      <c r="I270" s="81">
        <f aca="true" t="shared" si="74" ref="I270:N270">I271+I272+I273+I274</f>
        <v>0</v>
      </c>
      <c r="J270" s="81">
        <f t="shared" si="74"/>
        <v>0</v>
      </c>
      <c r="K270" s="81">
        <f t="shared" si="74"/>
        <v>0</v>
      </c>
      <c r="L270" s="81">
        <f t="shared" si="74"/>
        <v>0</v>
      </c>
      <c r="M270" s="81">
        <f t="shared" si="74"/>
        <v>0</v>
      </c>
      <c r="N270" s="65">
        <f t="shared" si="74"/>
        <v>0</v>
      </c>
    </row>
    <row r="271" spans="1:14" ht="36" customHeight="1">
      <c r="A271" s="54">
        <f t="shared" si="61"/>
        <v>265</v>
      </c>
      <c r="B271" s="66" t="s">
        <v>5</v>
      </c>
      <c r="C271" s="66"/>
      <c r="D271" s="78"/>
      <c r="E271" s="82"/>
      <c r="F271" s="82"/>
      <c r="G271" s="82"/>
      <c r="H271" s="81">
        <f>I271+J271+K271+L271+M271+N271</f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0</v>
      </c>
      <c r="N271" s="65">
        <v>0</v>
      </c>
    </row>
    <row r="272" spans="1:14" ht="31.5" customHeight="1">
      <c r="A272" s="54">
        <f t="shared" si="61"/>
        <v>266</v>
      </c>
      <c r="B272" s="66" t="s">
        <v>4</v>
      </c>
      <c r="C272" s="66"/>
      <c r="D272" s="78"/>
      <c r="E272" s="82"/>
      <c r="F272" s="82"/>
      <c r="G272" s="82"/>
      <c r="H272" s="81">
        <f>I272+J272+K272+L272+M272+N272</f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65">
        <v>0</v>
      </c>
    </row>
    <row r="273" spans="1:14" ht="22.5" customHeight="1">
      <c r="A273" s="54">
        <f t="shared" si="61"/>
        <v>267</v>
      </c>
      <c r="B273" s="66" t="s">
        <v>11</v>
      </c>
      <c r="C273" s="66"/>
      <c r="D273" s="78"/>
      <c r="E273" s="82"/>
      <c r="F273" s="82"/>
      <c r="G273" s="82"/>
      <c r="H273" s="81">
        <f>I273+J273+K273+L273+M273+N273</f>
        <v>0</v>
      </c>
      <c r="I273" s="81">
        <v>0</v>
      </c>
      <c r="J273" s="81">
        <v>0</v>
      </c>
      <c r="K273" s="81">
        <v>0</v>
      </c>
      <c r="L273" s="81">
        <v>0</v>
      </c>
      <c r="M273" s="81">
        <v>0</v>
      </c>
      <c r="N273" s="65">
        <v>0</v>
      </c>
    </row>
    <row r="274" spans="1:14" ht="40.5">
      <c r="A274" s="54">
        <f t="shared" si="61"/>
        <v>268</v>
      </c>
      <c r="B274" s="66" t="s">
        <v>12</v>
      </c>
      <c r="C274" s="66"/>
      <c r="D274" s="67"/>
      <c r="E274" s="82"/>
      <c r="F274" s="82"/>
      <c r="G274" s="82"/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65">
        <v>0</v>
      </c>
    </row>
    <row r="275" spans="1:14" ht="141.75">
      <c r="A275" s="54">
        <f t="shared" si="61"/>
        <v>269</v>
      </c>
      <c r="B275" s="66" t="s">
        <v>127</v>
      </c>
      <c r="C275" s="71" t="s">
        <v>36</v>
      </c>
      <c r="D275" s="78">
        <f>H276</f>
        <v>7043.5</v>
      </c>
      <c r="E275" s="82"/>
      <c r="F275" s="89">
        <v>2016</v>
      </c>
      <c r="G275" s="89">
        <v>2017</v>
      </c>
      <c r="H275" s="81"/>
      <c r="I275" s="81"/>
      <c r="J275" s="81"/>
      <c r="K275" s="81"/>
      <c r="L275" s="81"/>
      <c r="M275" s="81"/>
      <c r="N275" s="82"/>
    </row>
    <row r="276" spans="1:14" ht="54.75" customHeight="1">
      <c r="A276" s="54">
        <f aca="true" t="shared" si="75" ref="A276:A339">A275+1</f>
        <v>270</v>
      </c>
      <c r="B276" s="66" t="s">
        <v>39</v>
      </c>
      <c r="C276" s="66"/>
      <c r="D276" s="67"/>
      <c r="E276" s="82"/>
      <c r="F276" s="82"/>
      <c r="G276" s="82"/>
      <c r="H276" s="81">
        <f>I276+J276+K276+L276+M276+N276</f>
        <v>7043.5</v>
      </c>
      <c r="I276" s="81">
        <f aca="true" t="shared" si="76" ref="I276:N276">I277+I278+I279+I280</f>
        <v>0</v>
      </c>
      <c r="J276" s="81">
        <f t="shared" si="76"/>
        <v>6185.6</v>
      </c>
      <c r="K276" s="81">
        <f t="shared" si="76"/>
        <v>857.9</v>
      </c>
      <c r="L276" s="81">
        <f t="shared" si="76"/>
        <v>0</v>
      </c>
      <c r="M276" s="81">
        <f t="shared" si="76"/>
        <v>0</v>
      </c>
      <c r="N276" s="65">
        <f t="shared" si="76"/>
        <v>0</v>
      </c>
    </row>
    <row r="277" spans="1:14" ht="39" customHeight="1">
      <c r="A277" s="54">
        <f t="shared" si="75"/>
        <v>271</v>
      </c>
      <c r="B277" s="66" t="s">
        <v>5</v>
      </c>
      <c r="C277" s="66"/>
      <c r="D277" s="67"/>
      <c r="E277" s="82"/>
      <c r="F277" s="82"/>
      <c r="G277" s="82"/>
      <c r="H277" s="81">
        <f>I277+J277+K277+L277+M277+N277</f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65">
        <v>0</v>
      </c>
    </row>
    <row r="278" spans="1:14" ht="36.75" customHeight="1">
      <c r="A278" s="54">
        <f t="shared" si="75"/>
        <v>272</v>
      </c>
      <c r="B278" s="66" t="s">
        <v>4</v>
      </c>
      <c r="C278" s="66"/>
      <c r="D278" s="67"/>
      <c r="E278" s="82"/>
      <c r="F278" s="82"/>
      <c r="G278" s="82"/>
      <c r="H278" s="81">
        <f>I278+J278+K278+L278+M278+N278</f>
        <v>6000</v>
      </c>
      <c r="I278" s="81">
        <v>0</v>
      </c>
      <c r="J278" s="81">
        <v>6000</v>
      </c>
      <c r="K278" s="81">
        <v>0</v>
      </c>
      <c r="L278" s="81">
        <v>0</v>
      </c>
      <c r="M278" s="81">
        <v>0</v>
      </c>
      <c r="N278" s="65">
        <v>0</v>
      </c>
    </row>
    <row r="279" spans="1:14" ht="24.75" customHeight="1">
      <c r="A279" s="53">
        <f t="shared" si="75"/>
        <v>273</v>
      </c>
      <c r="B279" s="66" t="s">
        <v>11</v>
      </c>
      <c r="C279" s="66"/>
      <c r="D279" s="67"/>
      <c r="E279" s="82"/>
      <c r="F279" s="82"/>
      <c r="G279" s="82"/>
      <c r="H279" s="81">
        <f>I279+J279+K279+L279+M279+N279</f>
        <v>1043.5</v>
      </c>
      <c r="I279" s="81">
        <v>0</v>
      </c>
      <c r="J279" s="81">
        <v>185.6</v>
      </c>
      <c r="K279" s="81">
        <v>857.9</v>
      </c>
      <c r="L279" s="81">
        <v>0</v>
      </c>
      <c r="M279" s="81">
        <v>0</v>
      </c>
      <c r="N279" s="65">
        <v>0</v>
      </c>
    </row>
    <row r="280" spans="1:14" ht="40.5">
      <c r="A280" s="54">
        <f t="shared" si="75"/>
        <v>274</v>
      </c>
      <c r="B280" s="66" t="s">
        <v>12</v>
      </c>
      <c r="C280" s="66"/>
      <c r="D280" s="67"/>
      <c r="E280" s="82"/>
      <c r="F280" s="82"/>
      <c r="G280" s="82"/>
      <c r="H280" s="81">
        <v>0</v>
      </c>
      <c r="I280" s="81">
        <v>0</v>
      </c>
      <c r="J280" s="81">
        <v>0</v>
      </c>
      <c r="K280" s="81">
        <v>0</v>
      </c>
      <c r="L280" s="81">
        <v>0</v>
      </c>
      <c r="M280" s="81">
        <v>0</v>
      </c>
      <c r="N280" s="65">
        <v>0</v>
      </c>
    </row>
    <row r="281" spans="1:14" ht="103.5" customHeight="1">
      <c r="A281" s="54">
        <f t="shared" si="75"/>
        <v>275</v>
      </c>
      <c r="B281" s="85" t="s">
        <v>180</v>
      </c>
      <c r="C281" s="71" t="s">
        <v>188</v>
      </c>
      <c r="D281" s="78">
        <f>H282</f>
        <v>0</v>
      </c>
      <c r="E281" s="82"/>
      <c r="F281" s="89">
        <v>2018</v>
      </c>
      <c r="G281" s="89">
        <v>2018</v>
      </c>
      <c r="H281" s="81"/>
      <c r="I281" s="81"/>
      <c r="J281" s="81"/>
      <c r="K281" s="81"/>
      <c r="L281" s="81"/>
      <c r="M281" s="81"/>
      <c r="N281" s="82"/>
    </row>
    <row r="282" spans="1:14" ht="54.75" customHeight="1">
      <c r="A282" s="54">
        <f t="shared" si="75"/>
        <v>276</v>
      </c>
      <c r="B282" s="66" t="s">
        <v>40</v>
      </c>
      <c r="C282" s="66"/>
      <c r="D282" s="81"/>
      <c r="E282" s="82"/>
      <c r="F282" s="82"/>
      <c r="G282" s="82"/>
      <c r="H282" s="81">
        <f>I282+J282+K282+L282+M282+N282</f>
        <v>0</v>
      </c>
      <c r="I282" s="81">
        <f aca="true" t="shared" si="77" ref="I282:N282">I283+I284+I285+I286</f>
        <v>0</v>
      </c>
      <c r="J282" s="81">
        <f t="shared" si="77"/>
        <v>0</v>
      </c>
      <c r="K282" s="81">
        <f t="shared" si="77"/>
        <v>0</v>
      </c>
      <c r="L282" s="81">
        <f t="shared" si="77"/>
        <v>0</v>
      </c>
      <c r="M282" s="81">
        <f t="shared" si="77"/>
        <v>0</v>
      </c>
      <c r="N282" s="65">
        <f t="shared" si="77"/>
        <v>0</v>
      </c>
    </row>
    <row r="283" spans="1:14" ht="36.75" customHeight="1">
      <c r="A283" s="54">
        <f t="shared" si="75"/>
        <v>277</v>
      </c>
      <c r="B283" s="66" t="s">
        <v>5</v>
      </c>
      <c r="C283" s="66"/>
      <c r="D283" s="81"/>
      <c r="E283" s="82"/>
      <c r="F283" s="82"/>
      <c r="G283" s="82"/>
      <c r="H283" s="81">
        <f>I283+J283+K283+L283+M283+N283</f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65">
        <v>0</v>
      </c>
    </row>
    <row r="284" spans="1:14" ht="35.25" customHeight="1">
      <c r="A284" s="54">
        <f t="shared" si="75"/>
        <v>278</v>
      </c>
      <c r="B284" s="66" t="s">
        <v>4</v>
      </c>
      <c r="C284" s="66"/>
      <c r="D284" s="81"/>
      <c r="E284" s="82"/>
      <c r="F284" s="82"/>
      <c r="G284" s="82"/>
      <c r="H284" s="81">
        <f>I284+J284+K284+L284+M284+N284</f>
        <v>0</v>
      </c>
      <c r="I284" s="81">
        <v>0</v>
      </c>
      <c r="J284" s="81">
        <v>0</v>
      </c>
      <c r="K284" s="81">
        <v>0</v>
      </c>
      <c r="L284" s="81">
        <v>0</v>
      </c>
      <c r="M284" s="81">
        <v>0</v>
      </c>
      <c r="N284" s="65">
        <v>0</v>
      </c>
    </row>
    <row r="285" spans="1:14" ht="24.75" customHeight="1">
      <c r="A285" s="54">
        <f t="shared" si="75"/>
        <v>279</v>
      </c>
      <c r="B285" s="66" t="s">
        <v>11</v>
      </c>
      <c r="C285" s="66"/>
      <c r="D285" s="81"/>
      <c r="E285" s="82"/>
      <c r="F285" s="82"/>
      <c r="G285" s="82"/>
      <c r="H285" s="81">
        <f>I285+J285+K285+L285+M285+N285</f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65">
        <v>0</v>
      </c>
    </row>
    <row r="286" spans="1:14" ht="40.5">
      <c r="A286" s="54">
        <f t="shared" si="75"/>
        <v>280</v>
      </c>
      <c r="B286" s="66" t="s">
        <v>12</v>
      </c>
      <c r="C286" s="66"/>
      <c r="D286" s="81"/>
      <c r="E286" s="82"/>
      <c r="F286" s="82"/>
      <c r="G286" s="82"/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65">
        <v>0</v>
      </c>
    </row>
    <row r="287" spans="1:14" ht="141.75">
      <c r="A287" s="54">
        <f t="shared" si="75"/>
        <v>281</v>
      </c>
      <c r="B287" s="66" t="s">
        <v>42</v>
      </c>
      <c r="C287" s="71" t="s">
        <v>43</v>
      </c>
      <c r="D287" s="78">
        <f>H288</f>
        <v>0</v>
      </c>
      <c r="E287" s="82"/>
      <c r="F287" s="89">
        <v>2015</v>
      </c>
      <c r="G287" s="89">
        <v>2017</v>
      </c>
      <c r="H287" s="81"/>
      <c r="I287" s="81"/>
      <c r="J287" s="81"/>
      <c r="K287" s="81"/>
      <c r="L287" s="81"/>
      <c r="M287" s="81"/>
      <c r="N287" s="82"/>
    </row>
    <row r="288" spans="1:14" ht="55.5" customHeight="1">
      <c r="A288" s="54">
        <f t="shared" si="75"/>
        <v>282</v>
      </c>
      <c r="B288" s="66" t="s">
        <v>41</v>
      </c>
      <c r="C288" s="66"/>
      <c r="D288" s="81"/>
      <c r="E288" s="82"/>
      <c r="F288" s="82"/>
      <c r="G288" s="82"/>
      <c r="H288" s="81">
        <f>I288+J288+K288+L288+M288+N288</f>
        <v>0</v>
      </c>
      <c r="I288" s="81">
        <f aca="true" t="shared" si="78" ref="I288:N288">I289+I290+I291+I292</f>
        <v>0</v>
      </c>
      <c r="J288" s="81">
        <f t="shared" si="78"/>
        <v>0</v>
      </c>
      <c r="K288" s="81">
        <f t="shared" si="78"/>
        <v>0</v>
      </c>
      <c r="L288" s="81">
        <f t="shared" si="78"/>
        <v>0</v>
      </c>
      <c r="M288" s="81">
        <f t="shared" si="78"/>
        <v>0</v>
      </c>
      <c r="N288" s="65">
        <f t="shared" si="78"/>
        <v>0</v>
      </c>
    </row>
    <row r="289" spans="1:14" ht="38.25" customHeight="1">
      <c r="A289" s="54">
        <f t="shared" si="75"/>
        <v>283</v>
      </c>
      <c r="B289" s="66" t="s">
        <v>5</v>
      </c>
      <c r="C289" s="66"/>
      <c r="D289" s="81"/>
      <c r="E289" s="82"/>
      <c r="F289" s="82"/>
      <c r="G289" s="82"/>
      <c r="H289" s="81">
        <f>I289+J289+K289+L289+M289+N289</f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65">
        <v>0</v>
      </c>
    </row>
    <row r="290" spans="1:14" ht="35.25" customHeight="1">
      <c r="A290" s="54">
        <f t="shared" si="75"/>
        <v>284</v>
      </c>
      <c r="B290" s="66" t="s">
        <v>4</v>
      </c>
      <c r="C290" s="66"/>
      <c r="D290" s="81"/>
      <c r="E290" s="82"/>
      <c r="F290" s="82"/>
      <c r="G290" s="82"/>
      <c r="H290" s="81">
        <f>I290+J290+K290+L290+M290+N290</f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65">
        <v>0</v>
      </c>
    </row>
    <row r="291" spans="1:14" ht="24.75" customHeight="1">
      <c r="A291" s="54">
        <f t="shared" si="75"/>
        <v>285</v>
      </c>
      <c r="B291" s="66" t="s">
        <v>11</v>
      </c>
      <c r="C291" s="66"/>
      <c r="D291" s="81"/>
      <c r="E291" s="82"/>
      <c r="F291" s="82"/>
      <c r="G291" s="82"/>
      <c r="H291" s="81">
        <f>I291+J291+K291+L291+M291+N291</f>
        <v>0</v>
      </c>
      <c r="I291" s="81">
        <v>0</v>
      </c>
      <c r="J291" s="81">
        <v>0</v>
      </c>
      <c r="K291" s="81">
        <v>0</v>
      </c>
      <c r="L291" s="81">
        <v>0</v>
      </c>
      <c r="M291" s="81">
        <v>0</v>
      </c>
      <c r="N291" s="65">
        <v>0</v>
      </c>
    </row>
    <row r="292" spans="1:14" ht="40.5">
      <c r="A292" s="54">
        <f t="shared" si="75"/>
        <v>286</v>
      </c>
      <c r="B292" s="66" t="s">
        <v>12</v>
      </c>
      <c r="C292" s="66"/>
      <c r="D292" s="81"/>
      <c r="E292" s="82"/>
      <c r="F292" s="82"/>
      <c r="G292" s="82"/>
      <c r="H292" s="81">
        <v>0</v>
      </c>
      <c r="I292" s="81">
        <v>0</v>
      </c>
      <c r="J292" s="81">
        <v>0</v>
      </c>
      <c r="K292" s="81">
        <v>0</v>
      </c>
      <c r="L292" s="81">
        <v>0</v>
      </c>
      <c r="M292" s="81">
        <v>0</v>
      </c>
      <c r="N292" s="65">
        <v>0</v>
      </c>
    </row>
    <row r="293" spans="1:14" ht="135.75" customHeight="1">
      <c r="A293" s="53">
        <f t="shared" si="75"/>
        <v>287</v>
      </c>
      <c r="B293" s="66" t="s">
        <v>114</v>
      </c>
      <c r="C293" s="71" t="s">
        <v>157</v>
      </c>
      <c r="D293" s="78">
        <v>7000</v>
      </c>
      <c r="E293" s="82"/>
      <c r="F293" s="89">
        <v>2016</v>
      </c>
      <c r="G293" s="89">
        <v>2017</v>
      </c>
      <c r="H293" s="81"/>
      <c r="I293" s="81"/>
      <c r="J293" s="81"/>
      <c r="K293" s="81"/>
      <c r="L293" s="81"/>
      <c r="M293" s="81"/>
      <c r="N293" s="82"/>
    </row>
    <row r="294" spans="1:14" ht="54.75" customHeight="1">
      <c r="A294" s="54">
        <f t="shared" si="75"/>
        <v>288</v>
      </c>
      <c r="B294" s="66" t="s">
        <v>44</v>
      </c>
      <c r="C294" s="66"/>
      <c r="D294" s="81"/>
      <c r="E294" s="82"/>
      <c r="F294" s="82"/>
      <c r="G294" s="82"/>
      <c r="H294" s="81">
        <f>I294+J294+K294+L294+M294+N294</f>
        <v>0</v>
      </c>
      <c r="I294" s="81">
        <f aca="true" t="shared" si="79" ref="I294:N294">I295+I296+I297+I298</f>
        <v>0</v>
      </c>
      <c r="J294" s="81">
        <f t="shared" si="79"/>
        <v>0</v>
      </c>
      <c r="K294" s="81">
        <f t="shared" si="79"/>
        <v>0</v>
      </c>
      <c r="L294" s="81">
        <f t="shared" si="79"/>
        <v>0</v>
      </c>
      <c r="M294" s="81">
        <f t="shared" si="79"/>
        <v>0</v>
      </c>
      <c r="N294" s="65">
        <f t="shared" si="79"/>
        <v>0</v>
      </c>
    </row>
    <row r="295" spans="1:14" ht="36.75" customHeight="1">
      <c r="A295" s="54">
        <f t="shared" si="75"/>
        <v>289</v>
      </c>
      <c r="B295" s="66" t="s">
        <v>5</v>
      </c>
      <c r="C295" s="66"/>
      <c r="D295" s="81"/>
      <c r="E295" s="82"/>
      <c r="F295" s="82"/>
      <c r="G295" s="82"/>
      <c r="H295" s="81">
        <f>I295+J295+K295+L295+M295+N295</f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65">
        <v>0</v>
      </c>
    </row>
    <row r="296" spans="1:14" ht="33.75" customHeight="1">
      <c r="A296" s="54">
        <f t="shared" si="75"/>
        <v>290</v>
      </c>
      <c r="B296" s="66" t="s">
        <v>4</v>
      </c>
      <c r="C296" s="66"/>
      <c r="D296" s="81"/>
      <c r="E296" s="82"/>
      <c r="F296" s="82"/>
      <c r="G296" s="82"/>
      <c r="H296" s="81">
        <f>I296+J296+K296+L296+M296+N296</f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65">
        <v>0</v>
      </c>
    </row>
    <row r="297" spans="1:14" ht="24.75" customHeight="1">
      <c r="A297" s="54">
        <f t="shared" si="75"/>
        <v>291</v>
      </c>
      <c r="B297" s="66" t="s">
        <v>11</v>
      </c>
      <c r="C297" s="66"/>
      <c r="D297" s="81"/>
      <c r="E297" s="82"/>
      <c r="F297" s="82"/>
      <c r="G297" s="82"/>
      <c r="H297" s="81">
        <f>I297+J297+K297+L297+M297+N297</f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65">
        <v>0</v>
      </c>
    </row>
    <row r="298" spans="1:14" ht="40.5">
      <c r="A298" s="54">
        <f t="shared" si="75"/>
        <v>292</v>
      </c>
      <c r="B298" s="101" t="s">
        <v>12</v>
      </c>
      <c r="C298" s="101"/>
      <c r="D298" s="102"/>
      <c r="E298" s="103"/>
      <c r="F298" s="103"/>
      <c r="G298" s="103"/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65">
        <v>0</v>
      </c>
    </row>
    <row r="299" spans="1:14" ht="336" customHeight="1">
      <c r="A299" s="54">
        <f t="shared" si="75"/>
        <v>293</v>
      </c>
      <c r="B299" s="66" t="s">
        <v>174</v>
      </c>
      <c r="C299" s="71" t="s">
        <v>54</v>
      </c>
      <c r="D299" s="78">
        <v>6000</v>
      </c>
      <c r="E299" s="82"/>
      <c r="F299" s="89">
        <v>2017</v>
      </c>
      <c r="G299" s="89">
        <v>2018</v>
      </c>
      <c r="H299" s="81"/>
      <c r="I299" s="81"/>
      <c r="J299" s="81"/>
      <c r="K299" s="81"/>
      <c r="L299" s="81"/>
      <c r="M299" s="81"/>
      <c r="N299" s="82"/>
    </row>
    <row r="300" spans="1:14" ht="56.25" customHeight="1">
      <c r="A300" s="54">
        <f t="shared" si="75"/>
        <v>294</v>
      </c>
      <c r="B300" s="66" t="s">
        <v>45</v>
      </c>
      <c r="C300" s="66"/>
      <c r="D300" s="81"/>
      <c r="E300" s="82"/>
      <c r="F300" s="82"/>
      <c r="G300" s="82"/>
      <c r="H300" s="81">
        <f>I300+J300+K300+L300+M300+N300</f>
        <v>6000</v>
      </c>
      <c r="I300" s="81">
        <f aca="true" t="shared" si="80" ref="I300:N300">I301+I302+I303+I304</f>
        <v>0</v>
      </c>
      <c r="J300" s="81">
        <f t="shared" si="80"/>
        <v>0</v>
      </c>
      <c r="K300" s="81">
        <f t="shared" si="80"/>
        <v>6000</v>
      </c>
      <c r="L300" s="81">
        <f t="shared" si="80"/>
        <v>0</v>
      </c>
      <c r="M300" s="81">
        <f t="shared" si="80"/>
        <v>0</v>
      </c>
      <c r="N300" s="65">
        <f t="shared" si="80"/>
        <v>0</v>
      </c>
    </row>
    <row r="301" spans="1:14" ht="37.5" customHeight="1">
      <c r="A301" s="53">
        <f t="shared" si="75"/>
        <v>295</v>
      </c>
      <c r="B301" s="66" t="s">
        <v>5</v>
      </c>
      <c r="C301" s="66"/>
      <c r="D301" s="81"/>
      <c r="E301" s="82"/>
      <c r="F301" s="82"/>
      <c r="G301" s="82"/>
      <c r="H301" s="81">
        <f>I301+J301+K301+L301+M301+N301</f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0</v>
      </c>
      <c r="N301" s="65">
        <v>0</v>
      </c>
    </row>
    <row r="302" spans="1:14" ht="33.75" customHeight="1">
      <c r="A302" s="54">
        <f t="shared" si="75"/>
        <v>296</v>
      </c>
      <c r="B302" s="66" t="s">
        <v>4</v>
      </c>
      <c r="C302" s="66"/>
      <c r="D302" s="81"/>
      <c r="E302" s="82"/>
      <c r="F302" s="82"/>
      <c r="G302" s="82"/>
      <c r="H302" s="81">
        <f>I302+J302+K302+L302+M302+N302</f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0</v>
      </c>
      <c r="N302" s="65">
        <v>0</v>
      </c>
    </row>
    <row r="303" spans="1:14" ht="25.5" customHeight="1">
      <c r="A303" s="54">
        <f t="shared" si="75"/>
        <v>297</v>
      </c>
      <c r="B303" s="66" t="s">
        <v>11</v>
      </c>
      <c r="C303" s="66"/>
      <c r="D303" s="81"/>
      <c r="E303" s="82"/>
      <c r="F303" s="82"/>
      <c r="G303" s="82"/>
      <c r="H303" s="81">
        <f>I303+J303+K303+L303+M303+N303</f>
        <v>6000</v>
      </c>
      <c r="I303" s="81">
        <v>0</v>
      </c>
      <c r="J303" s="81">
        <v>0</v>
      </c>
      <c r="K303" s="81">
        <v>6000</v>
      </c>
      <c r="L303" s="81">
        <v>0</v>
      </c>
      <c r="M303" s="81">
        <v>0</v>
      </c>
      <c r="N303" s="65">
        <v>0</v>
      </c>
    </row>
    <row r="304" spans="1:14" ht="40.5">
      <c r="A304" s="54">
        <f t="shared" si="75"/>
        <v>298</v>
      </c>
      <c r="B304" s="66" t="s">
        <v>12</v>
      </c>
      <c r="C304" s="66"/>
      <c r="D304" s="81"/>
      <c r="E304" s="82"/>
      <c r="F304" s="82"/>
      <c r="G304" s="82"/>
      <c r="H304" s="81">
        <v>0</v>
      </c>
      <c r="I304" s="81">
        <v>0</v>
      </c>
      <c r="J304" s="81">
        <v>0</v>
      </c>
      <c r="K304" s="81">
        <v>0</v>
      </c>
      <c r="L304" s="81">
        <v>0</v>
      </c>
      <c r="M304" s="81">
        <v>0</v>
      </c>
      <c r="N304" s="65">
        <v>0</v>
      </c>
    </row>
    <row r="305" spans="1:14" ht="175.5" customHeight="1">
      <c r="A305" s="54">
        <f t="shared" si="75"/>
        <v>299</v>
      </c>
      <c r="B305" s="85" t="s">
        <v>189</v>
      </c>
      <c r="C305" s="71" t="s">
        <v>47</v>
      </c>
      <c r="D305" s="78">
        <f>H306</f>
        <v>651.7</v>
      </c>
      <c r="E305" s="82"/>
      <c r="F305" s="89">
        <v>2015</v>
      </c>
      <c r="G305" s="89">
        <v>2016</v>
      </c>
      <c r="H305" s="81"/>
      <c r="I305" s="81"/>
      <c r="J305" s="81"/>
      <c r="K305" s="81"/>
      <c r="L305" s="81"/>
      <c r="M305" s="81"/>
      <c r="N305" s="82"/>
    </row>
    <row r="306" spans="1:14" ht="54" customHeight="1">
      <c r="A306" s="54">
        <f t="shared" si="75"/>
        <v>300</v>
      </c>
      <c r="B306" s="66" t="s">
        <v>46</v>
      </c>
      <c r="C306" s="66"/>
      <c r="D306" s="81"/>
      <c r="E306" s="82"/>
      <c r="F306" s="82"/>
      <c r="G306" s="82"/>
      <c r="H306" s="81">
        <f>I306+J306+K306+L306+M306+N306</f>
        <v>651.7</v>
      </c>
      <c r="I306" s="81">
        <f aca="true" t="shared" si="81" ref="I306:N306">I307+I308+I309+I310</f>
        <v>321.7</v>
      </c>
      <c r="J306" s="81">
        <f t="shared" si="81"/>
        <v>330</v>
      </c>
      <c r="K306" s="81">
        <f t="shared" si="81"/>
        <v>0</v>
      </c>
      <c r="L306" s="81">
        <f t="shared" si="81"/>
        <v>0</v>
      </c>
      <c r="M306" s="81">
        <f t="shared" si="81"/>
        <v>0</v>
      </c>
      <c r="N306" s="65">
        <f t="shared" si="81"/>
        <v>0</v>
      </c>
    </row>
    <row r="307" spans="1:14" ht="36.75" customHeight="1">
      <c r="A307" s="54">
        <f t="shared" si="75"/>
        <v>301</v>
      </c>
      <c r="B307" s="66" t="s">
        <v>5</v>
      </c>
      <c r="C307" s="66"/>
      <c r="D307" s="81"/>
      <c r="E307" s="82"/>
      <c r="F307" s="82"/>
      <c r="G307" s="82"/>
      <c r="H307" s="81">
        <f>I307+J307+K307+L307+M307+N307</f>
        <v>0</v>
      </c>
      <c r="I307" s="81">
        <v>0</v>
      </c>
      <c r="J307" s="81">
        <v>0</v>
      </c>
      <c r="K307" s="81">
        <v>0</v>
      </c>
      <c r="L307" s="81">
        <v>0</v>
      </c>
      <c r="M307" s="81">
        <v>0</v>
      </c>
      <c r="N307" s="65">
        <v>0</v>
      </c>
    </row>
    <row r="308" spans="1:14" ht="33.75" customHeight="1">
      <c r="A308" s="54">
        <f t="shared" si="75"/>
        <v>302</v>
      </c>
      <c r="B308" s="66" t="s">
        <v>4</v>
      </c>
      <c r="C308" s="66"/>
      <c r="D308" s="81"/>
      <c r="E308" s="82"/>
      <c r="F308" s="82"/>
      <c r="G308" s="82"/>
      <c r="H308" s="81">
        <f>I308+J308+K308+L308+M308+N308</f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65">
        <v>0</v>
      </c>
    </row>
    <row r="309" spans="1:14" ht="22.5" customHeight="1">
      <c r="A309" s="54">
        <f t="shared" si="75"/>
        <v>303</v>
      </c>
      <c r="B309" s="66" t="s">
        <v>11</v>
      </c>
      <c r="C309" s="66"/>
      <c r="D309" s="81"/>
      <c r="E309" s="82"/>
      <c r="F309" s="82"/>
      <c r="G309" s="82"/>
      <c r="H309" s="81">
        <f>I309+J309+K309+L309+M309+N309</f>
        <v>651.7</v>
      </c>
      <c r="I309" s="81">
        <v>321.7</v>
      </c>
      <c r="J309" s="81">
        <v>330</v>
      </c>
      <c r="K309" s="81">
        <v>0</v>
      </c>
      <c r="L309" s="81">
        <v>0</v>
      </c>
      <c r="M309" s="81">
        <v>0</v>
      </c>
      <c r="N309" s="65">
        <v>0</v>
      </c>
    </row>
    <row r="310" spans="1:14" ht="40.5">
      <c r="A310" s="54">
        <f t="shared" si="75"/>
        <v>304</v>
      </c>
      <c r="B310" s="66" t="s">
        <v>12</v>
      </c>
      <c r="C310" s="66"/>
      <c r="D310" s="81"/>
      <c r="E310" s="82"/>
      <c r="F310" s="82"/>
      <c r="G310" s="82"/>
      <c r="H310" s="81">
        <v>0</v>
      </c>
      <c r="I310" s="81">
        <v>0</v>
      </c>
      <c r="J310" s="81">
        <v>0</v>
      </c>
      <c r="K310" s="81">
        <v>0</v>
      </c>
      <c r="L310" s="81">
        <v>0</v>
      </c>
      <c r="M310" s="81">
        <v>0</v>
      </c>
      <c r="N310" s="65">
        <v>0</v>
      </c>
    </row>
    <row r="311" spans="1:14" ht="141.75">
      <c r="A311" s="54">
        <f t="shared" si="75"/>
        <v>305</v>
      </c>
      <c r="B311" s="66" t="s">
        <v>181</v>
      </c>
      <c r="C311" s="71" t="s">
        <v>36</v>
      </c>
      <c r="D311" s="78">
        <f>H312</f>
        <v>0</v>
      </c>
      <c r="E311" s="82"/>
      <c r="F311" s="89">
        <v>2016</v>
      </c>
      <c r="G311" s="89">
        <v>2017</v>
      </c>
      <c r="H311" s="81"/>
      <c r="I311" s="81"/>
      <c r="J311" s="81"/>
      <c r="K311" s="81"/>
      <c r="L311" s="81"/>
      <c r="M311" s="81"/>
      <c r="N311" s="82"/>
    </row>
    <row r="312" spans="1:14" ht="55.5" customHeight="1">
      <c r="A312" s="54">
        <f t="shared" si="75"/>
        <v>306</v>
      </c>
      <c r="B312" s="66" t="s">
        <v>48</v>
      </c>
      <c r="C312" s="66"/>
      <c r="D312" s="81"/>
      <c r="E312" s="82"/>
      <c r="F312" s="82"/>
      <c r="G312" s="82"/>
      <c r="H312" s="81">
        <f>I312+J312+K312+L312+M312+N312</f>
        <v>0</v>
      </c>
      <c r="I312" s="81">
        <f aca="true" t="shared" si="82" ref="I312:N312">I313+I314+I315+I316</f>
        <v>0</v>
      </c>
      <c r="J312" s="81">
        <f t="shared" si="82"/>
        <v>0</v>
      </c>
      <c r="K312" s="81">
        <f t="shared" si="82"/>
        <v>0</v>
      </c>
      <c r="L312" s="81">
        <f t="shared" si="82"/>
        <v>0</v>
      </c>
      <c r="M312" s="81">
        <f t="shared" si="82"/>
        <v>0</v>
      </c>
      <c r="N312" s="65">
        <f t="shared" si="82"/>
        <v>0</v>
      </c>
    </row>
    <row r="313" spans="1:14" ht="36.75" customHeight="1">
      <c r="A313" s="54">
        <f t="shared" si="75"/>
        <v>307</v>
      </c>
      <c r="B313" s="66" t="s">
        <v>5</v>
      </c>
      <c r="C313" s="66"/>
      <c r="D313" s="81"/>
      <c r="E313" s="82"/>
      <c r="F313" s="82"/>
      <c r="G313" s="82"/>
      <c r="H313" s="81">
        <f>I313+J313+K313+L313+M313+N313</f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0</v>
      </c>
      <c r="N313" s="65">
        <v>0</v>
      </c>
    </row>
    <row r="314" spans="1:14" ht="33.75" customHeight="1">
      <c r="A314" s="53">
        <f t="shared" si="75"/>
        <v>308</v>
      </c>
      <c r="B314" s="66" t="s">
        <v>4</v>
      </c>
      <c r="C314" s="66"/>
      <c r="D314" s="81"/>
      <c r="E314" s="82"/>
      <c r="F314" s="82"/>
      <c r="G314" s="82"/>
      <c r="H314" s="81">
        <f>I314+J314+K314+L314+M314+N314</f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65">
        <v>0</v>
      </c>
    </row>
    <row r="315" spans="1:14" ht="25.5" customHeight="1">
      <c r="A315" s="54">
        <f t="shared" si="75"/>
        <v>309</v>
      </c>
      <c r="B315" s="66" t="s">
        <v>11</v>
      </c>
      <c r="C315" s="66"/>
      <c r="D315" s="81"/>
      <c r="E315" s="82"/>
      <c r="F315" s="82"/>
      <c r="G315" s="82"/>
      <c r="H315" s="81">
        <f>I315+J315+K315+L315+M315+N315</f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0</v>
      </c>
      <c r="N315" s="65">
        <v>0</v>
      </c>
    </row>
    <row r="316" spans="1:14" ht="40.5">
      <c r="A316" s="54">
        <f t="shared" si="75"/>
        <v>310</v>
      </c>
      <c r="B316" s="66" t="s">
        <v>12</v>
      </c>
      <c r="C316" s="66"/>
      <c r="D316" s="81"/>
      <c r="E316" s="82"/>
      <c r="F316" s="82"/>
      <c r="G316" s="82"/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65">
        <v>0</v>
      </c>
    </row>
    <row r="317" spans="1:14" ht="101.25">
      <c r="A317" s="54">
        <f t="shared" si="75"/>
        <v>311</v>
      </c>
      <c r="B317" s="66" t="s">
        <v>128</v>
      </c>
      <c r="C317" s="71" t="s">
        <v>36</v>
      </c>
      <c r="D317" s="78">
        <f>H318</f>
        <v>0</v>
      </c>
      <c r="E317" s="82"/>
      <c r="F317" s="89">
        <v>2016</v>
      </c>
      <c r="G317" s="89">
        <v>2017</v>
      </c>
      <c r="H317" s="81"/>
      <c r="I317" s="81"/>
      <c r="J317" s="81"/>
      <c r="K317" s="81"/>
      <c r="L317" s="81"/>
      <c r="M317" s="81"/>
      <c r="N317" s="82"/>
    </row>
    <row r="318" spans="1:14" ht="57" customHeight="1">
      <c r="A318" s="54">
        <f t="shared" si="75"/>
        <v>312</v>
      </c>
      <c r="B318" s="66" t="s">
        <v>50</v>
      </c>
      <c r="C318" s="66"/>
      <c r="D318" s="81"/>
      <c r="E318" s="82"/>
      <c r="F318" s="82"/>
      <c r="G318" s="82"/>
      <c r="H318" s="81">
        <f>I318+J318+K318+L318+M318+N318</f>
        <v>0</v>
      </c>
      <c r="I318" s="81">
        <f aca="true" t="shared" si="83" ref="I318:N318">I319+I320+I321+I322</f>
        <v>0</v>
      </c>
      <c r="J318" s="81">
        <f t="shared" si="83"/>
        <v>0</v>
      </c>
      <c r="K318" s="81">
        <f t="shared" si="83"/>
        <v>0</v>
      </c>
      <c r="L318" s="81">
        <f t="shared" si="83"/>
        <v>0</v>
      </c>
      <c r="M318" s="81">
        <f t="shared" si="83"/>
        <v>0</v>
      </c>
      <c r="N318" s="65">
        <f t="shared" si="83"/>
        <v>0</v>
      </c>
    </row>
    <row r="319" spans="1:14" ht="37.5" customHeight="1">
      <c r="A319" s="54">
        <f t="shared" si="75"/>
        <v>313</v>
      </c>
      <c r="B319" s="66" t="s">
        <v>5</v>
      </c>
      <c r="C319" s="66"/>
      <c r="D319" s="81"/>
      <c r="E319" s="82"/>
      <c r="F319" s="82"/>
      <c r="G319" s="82"/>
      <c r="H319" s="81">
        <f>I319+J319+K319+L319+M319+N319</f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65">
        <v>0</v>
      </c>
    </row>
    <row r="320" spans="1:14" ht="36.75" customHeight="1">
      <c r="A320" s="54">
        <f t="shared" si="75"/>
        <v>314</v>
      </c>
      <c r="B320" s="66" t="s">
        <v>4</v>
      </c>
      <c r="C320" s="66"/>
      <c r="D320" s="81"/>
      <c r="E320" s="82"/>
      <c r="F320" s="82"/>
      <c r="G320" s="82"/>
      <c r="H320" s="81">
        <f>I320+J320+K320+L320+M320+N320</f>
        <v>0</v>
      </c>
      <c r="I320" s="81">
        <v>0</v>
      </c>
      <c r="J320" s="81">
        <v>0</v>
      </c>
      <c r="K320" s="81">
        <v>0</v>
      </c>
      <c r="L320" s="81">
        <v>0</v>
      </c>
      <c r="M320" s="81">
        <v>0</v>
      </c>
      <c r="N320" s="65">
        <v>0</v>
      </c>
    </row>
    <row r="321" spans="1:14" ht="25.5" customHeight="1">
      <c r="A321" s="54">
        <f t="shared" si="75"/>
        <v>315</v>
      </c>
      <c r="B321" s="66" t="s">
        <v>11</v>
      </c>
      <c r="C321" s="66"/>
      <c r="D321" s="81"/>
      <c r="E321" s="82"/>
      <c r="F321" s="82"/>
      <c r="G321" s="82"/>
      <c r="H321" s="81">
        <f>I321+J321+K321+L321+M321+N321</f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65">
        <v>0</v>
      </c>
    </row>
    <row r="322" spans="1:14" ht="40.5">
      <c r="A322" s="54">
        <f t="shared" si="75"/>
        <v>316</v>
      </c>
      <c r="B322" s="66" t="s">
        <v>12</v>
      </c>
      <c r="C322" s="66"/>
      <c r="D322" s="81"/>
      <c r="E322" s="82"/>
      <c r="F322" s="82"/>
      <c r="G322" s="82"/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65">
        <v>0</v>
      </c>
    </row>
    <row r="323" spans="1:14" ht="99.75" customHeight="1">
      <c r="A323" s="54">
        <f t="shared" si="75"/>
        <v>317</v>
      </c>
      <c r="B323" s="66" t="s">
        <v>129</v>
      </c>
      <c r="C323" s="71" t="s">
        <v>36</v>
      </c>
      <c r="D323" s="78">
        <f>H324</f>
        <v>0</v>
      </c>
      <c r="E323" s="82"/>
      <c r="F323" s="89">
        <v>2016</v>
      </c>
      <c r="G323" s="89">
        <v>2017</v>
      </c>
      <c r="H323" s="81"/>
      <c r="I323" s="81"/>
      <c r="J323" s="81"/>
      <c r="K323" s="81"/>
      <c r="L323" s="81"/>
      <c r="M323" s="81"/>
      <c r="N323" s="82"/>
    </row>
    <row r="324" spans="1:14" ht="57" customHeight="1">
      <c r="A324" s="54">
        <f t="shared" si="75"/>
        <v>318</v>
      </c>
      <c r="B324" s="66" t="s">
        <v>51</v>
      </c>
      <c r="C324" s="66"/>
      <c r="D324" s="81"/>
      <c r="E324" s="82"/>
      <c r="F324" s="82"/>
      <c r="G324" s="82"/>
      <c r="H324" s="81">
        <f>I324+J324+K324+L324+M324+N324</f>
        <v>0</v>
      </c>
      <c r="I324" s="81">
        <f aca="true" t="shared" si="84" ref="I324:N324">I325+I326+I327+I328</f>
        <v>0</v>
      </c>
      <c r="J324" s="81">
        <f t="shared" si="84"/>
        <v>0</v>
      </c>
      <c r="K324" s="81">
        <f t="shared" si="84"/>
        <v>0</v>
      </c>
      <c r="L324" s="81">
        <f t="shared" si="84"/>
        <v>0</v>
      </c>
      <c r="M324" s="81">
        <f t="shared" si="84"/>
        <v>0</v>
      </c>
      <c r="N324" s="65">
        <f t="shared" si="84"/>
        <v>0</v>
      </c>
    </row>
    <row r="325" spans="1:14" ht="38.25" customHeight="1">
      <c r="A325" s="54">
        <f t="shared" si="75"/>
        <v>319</v>
      </c>
      <c r="B325" s="66" t="s">
        <v>5</v>
      </c>
      <c r="C325" s="66"/>
      <c r="D325" s="81"/>
      <c r="E325" s="82"/>
      <c r="F325" s="82"/>
      <c r="G325" s="82"/>
      <c r="H325" s="81">
        <f>I325+J325+K325+L325+M325+N325</f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65">
        <v>0</v>
      </c>
    </row>
    <row r="326" spans="1:14" ht="33.75" customHeight="1">
      <c r="A326" s="54">
        <f t="shared" si="75"/>
        <v>320</v>
      </c>
      <c r="B326" s="66" t="s">
        <v>4</v>
      </c>
      <c r="C326" s="66"/>
      <c r="D326" s="81"/>
      <c r="E326" s="82"/>
      <c r="F326" s="82"/>
      <c r="G326" s="82"/>
      <c r="H326" s="81">
        <f>I326+J326+K326+L326+M326+N326</f>
        <v>0</v>
      </c>
      <c r="I326" s="81">
        <v>0</v>
      </c>
      <c r="J326" s="81">
        <v>0</v>
      </c>
      <c r="K326" s="81">
        <v>0</v>
      </c>
      <c r="L326" s="81">
        <v>0</v>
      </c>
      <c r="M326" s="81">
        <v>0</v>
      </c>
      <c r="N326" s="65">
        <v>0</v>
      </c>
    </row>
    <row r="327" spans="1:14" ht="25.5" customHeight="1">
      <c r="A327" s="54">
        <f t="shared" si="75"/>
        <v>321</v>
      </c>
      <c r="B327" s="66" t="s">
        <v>11</v>
      </c>
      <c r="C327" s="66"/>
      <c r="D327" s="81"/>
      <c r="E327" s="82"/>
      <c r="F327" s="82"/>
      <c r="G327" s="82"/>
      <c r="H327" s="81">
        <f>I327+J327+K327+L327+M327+N327</f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0</v>
      </c>
      <c r="N327" s="65">
        <v>0</v>
      </c>
    </row>
    <row r="328" spans="1:14" ht="40.5">
      <c r="A328" s="54">
        <f t="shared" si="75"/>
        <v>322</v>
      </c>
      <c r="B328" s="66" t="s">
        <v>12</v>
      </c>
      <c r="C328" s="66"/>
      <c r="D328" s="81"/>
      <c r="E328" s="82"/>
      <c r="F328" s="82"/>
      <c r="G328" s="82"/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65">
        <v>0</v>
      </c>
    </row>
    <row r="329" spans="1:14" ht="101.25">
      <c r="A329" s="53">
        <f t="shared" si="75"/>
        <v>323</v>
      </c>
      <c r="B329" s="66" t="s">
        <v>130</v>
      </c>
      <c r="C329" s="71" t="s">
        <v>36</v>
      </c>
      <c r="D329" s="78">
        <f>H330</f>
        <v>0</v>
      </c>
      <c r="E329" s="82"/>
      <c r="F329" s="89">
        <v>2016</v>
      </c>
      <c r="G329" s="89">
        <v>2017</v>
      </c>
      <c r="H329" s="81"/>
      <c r="I329" s="81"/>
      <c r="J329" s="81"/>
      <c r="K329" s="81"/>
      <c r="L329" s="81"/>
      <c r="M329" s="81"/>
      <c r="N329" s="82"/>
    </row>
    <row r="330" spans="1:14" ht="56.25" customHeight="1">
      <c r="A330" s="54">
        <f t="shared" si="75"/>
        <v>324</v>
      </c>
      <c r="B330" s="66" t="s">
        <v>52</v>
      </c>
      <c r="C330" s="66"/>
      <c r="D330" s="81"/>
      <c r="E330" s="82"/>
      <c r="F330" s="82"/>
      <c r="G330" s="82"/>
      <c r="H330" s="81">
        <f>I330+J330+K330+L330+M330+N330</f>
        <v>0</v>
      </c>
      <c r="I330" s="81">
        <f aca="true" t="shared" si="85" ref="I330:N330">I331+I332+I333+I334</f>
        <v>0</v>
      </c>
      <c r="J330" s="81">
        <f t="shared" si="85"/>
        <v>0</v>
      </c>
      <c r="K330" s="81">
        <f t="shared" si="85"/>
        <v>0</v>
      </c>
      <c r="L330" s="81">
        <f t="shared" si="85"/>
        <v>0</v>
      </c>
      <c r="M330" s="81">
        <f t="shared" si="85"/>
        <v>0</v>
      </c>
      <c r="N330" s="65">
        <f t="shared" si="85"/>
        <v>0</v>
      </c>
    </row>
    <row r="331" spans="1:14" ht="36.75" customHeight="1">
      <c r="A331" s="54">
        <f t="shared" si="75"/>
        <v>325</v>
      </c>
      <c r="B331" s="66" t="s">
        <v>5</v>
      </c>
      <c r="C331" s="66"/>
      <c r="D331" s="81"/>
      <c r="E331" s="82"/>
      <c r="F331" s="82"/>
      <c r="G331" s="82"/>
      <c r="H331" s="81">
        <f>I331+J331+K331+L331+M331+N331</f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65">
        <v>0</v>
      </c>
    </row>
    <row r="332" spans="1:14" ht="38.25" customHeight="1">
      <c r="A332" s="54">
        <f t="shared" si="75"/>
        <v>326</v>
      </c>
      <c r="B332" s="66" t="s">
        <v>4</v>
      </c>
      <c r="C332" s="66"/>
      <c r="D332" s="81"/>
      <c r="E332" s="82"/>
      <c r="F332" s="82"/>
      <c r="G332" s="82"/>
      <c r="H332" s="81">
        <f>I332+J332+K332+L332+M332+N332</f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65">
        <v>0</v>
      </c>
    </row>
    <row r="333" spans="1:14" ht="30" customHeight="1">
      <c r="A333" s="54">
        <f t="shared" si="75"/>
        <v>327</v>
      </c>
      <c r="B333" s="66" t="s">
        <v>11</v>
      </c>
      <c r="C333" s="66"/>
      <c r="D333" s="81"/>
      <c r="E333" s="82"/>
      <c r="F333" s="82"/>
      <c r="G333" s="82"/>
      <c r="H333" s="81">
        <f>I333+J333+K333+L333+M333+N333</f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65">
        <v>0</v>
      </c>
    </row>
    <row r="334" spans="1:14" ht="40.5">
      <c r="A334" s="54">
        <f t="shared" si="75"/>
        <v>328</v>
      </c>
      <c r="B334" s="66" t="s">
        <v>12</v>
      </c>
      <c r="C334" s="66"/>
      <c r="D334" s="81"/>
      <c r="E334" s="82"/>
      <c r="F334" s="82"/>
      <c r="G334" s="82"/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65">
        <v>0</v>
      </c>
    </row>
    <row r="335" spans="1:14" ht="115.5" customHeight="1">
      <c r="A335" s="54">
        <f t="shared" si="75"/>
        <v>329</v>
      </c>
      <c r="B335" s="66" t="s">
        <v>191</v>
      </c>
      <c r="C335" s="71" t="s">
        <v>36</v>
      </c>
      <c r="D335" s="78">
        <f>H336</f>
        <v>0</v>
      </c>
      <c r="E335" s="82"/>
      <c r="F335" s="89">
        <v>2016</v>
      </c>
      <c r="G335" s="89">
        <v>2017</v>
      </c>
      <c r="H335" s="81"/>
      <c r="I335" s="81"/>
      <c r="J335" s="81"/>
      <c r="K335" s="81"/>
      <c r="L335" s="81"/>
      <c r="M335" s="81"/>
      <c r="N335" s="82"/>
    </row>
    <row r="336" spans="1:14" ht="54.75" customHeight="1">
      <c r="A336" s="54">
        <f t="shared" si="75"/>
        <v>330</v>
      </c>
      <c r="B336" s="66" t="s">
        <v>53</v>
      </c>
      <c r="C336" s="66"/>
      <c r="D336" s="81"/>
      <c r="E336" s="82"/>
      <c r="F336" s="82"/>
      <c r="G336" s="82"/>
      <c r="H336" s="81">
        <f>I336+J336+K336+L336+M336+N336</f>
        <v>0</v>
      </c>
      <c r="I336" s="81">
        <f aca="true" t="shared" si="86" ref="I336:N336">I337+I338+I339+I340</f>
        <v>0</v>
      </c>
      <c r="J336" s="81">
        <f t="shared" si="86"/>
        <v>0</v>
      </c>
      <c r="K336" s="81">
        <f t="shared" si="86"/>
        <v>0</v>
      </c>
      <c r="L336" s="81">
        <f t="shared" si="86"/>
        <v>0</v>
      </c>
      <c r="M336" s="81">
        <f t="shared" si="86"/>
        <v>0</v>
      </c>
      <c r="N336" s="65">
        <f t="shared" si="86"/>
        <v>0</v>
      </c>
    </row>
    <row r="337" spans="1:14" ht="39" customHeight="1">
      <c r="A337" s="54">
        <f t="shared" si="75"/>
        <v>331</v>
      </c>
      <c r="B337" s="66" t="s">
        <v>5</v>
      </c>
      <c r="C337" s="66"/>
      <c r="D337" s="81"/>
      <c r="E337" s="82"/>
      <c r="F337" s="82"/>
      <c r="G337" s="82"/>
      <c r="H337" s="81">
        <f>I337+J337+K337+L337+M337+N337</f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65">
        <v>0</v>
      </c>
    </row>
    <row r="338" spans="1:14" ht="35.25" customHeight="1">
      <c r="A338" s="54">
        <f t="shared" si="75"/>
        <v>332</v>
      </c>
      <c r="B338" s="66" t="s">
        <v>4</v>
      </c>
      <c r="C338" s="66"/>
      <c r="D338" s="81"/>
      <c r="E338" s="82"/>
      <c r="F338" s="82"/>
      <c r="G338" s="82"/>
      <c r="H338" s="81">
        <f>I338+J338+K338+L338+M338+N338</f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65">
        <v>0</v>
      </c>
    </row>
    <row r="339" spans="1:14" ht="25.5" customHeight="1">
      <c r="A339" s="54">
        <f t="shared" si="75"/>
        <v>333</v>
      </c>
      <c r="B339" s="66" t="s">
        <v>11</v>
      </c>
      <c r="C339" s="66"/>
      <c r="D339" s="81"/>
      <c r="E339" s="82"/>
      <c r="F339" s="82"/>
      <c r="G339" s="82"/>
      <c r="H339" s="81">
        <f>I339+J339+K339+L339+M339+N339</f>
        <v>0</v>
      </c>
      <c r="I339" s="81">
        <v>0</v>
      </c>
      <c r="J339" s="81">
        <v>0</v>
      </c>
      <c r="K339" s="81">
        <v>0</v>
      </c>
      <c r="L339" s="81">
        <v>0</v>
      </c>
      <c r="M339" s="81">
        <v>0</v>
      </c>
      <c r="N339" s="65">
        <v>0</v>
      </c>
    </row>
    <row r="340" spans="1:14" ht="40.5">
      <c r="A340" s="54">
        <f aca="true" t="shared" si="87" ref="A340:A403">A339+1</f>
        <v>334</v>
      </c>
      <c r="B340" s="66" t="s">
        <v>12</v>
      </c>
      <c r="C340" s="66"/>
      <c r="D340" s="81"/>
      <c r="E340" s="82"/>
      <c r="F340" s="82"/>
      <c r="G340" s="82"/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0</v>
      </c>
      <c r="N340" s="65">
        <v>0</v>
      </c>
    </row>
    <row r="341" spans="1:14" ht="135.75" customHeight="1">
      <c r="A341" s="54">
        <f t="shared" si="87"/>
        <v>335</v>
      </c>
      <c r="B341" s="66" t="s">
        <v>92</v>
      </c>
      <c r="C341" s="71" t="s">
        <v>93</v>
      </c>
      <c r="D341" s="78">
        <f>H342</f>
        <v>0</v>
      </c>
      <c r="E341" s="82"/>
      <c r="F341" s="89">
        <v>2016</v>
      </c>
      <c r="G341" s="89">
        <v>2017</v>
      </c>
      <c r="H341" s="81"/>
      <c r="I341" s="81"/>
      <c r="J341" s="81"/>
      <c r="K341" s="81"/>
      <c r="L341" s="81"/>
      <c r="M341" s="81"/>
      <c r="N341" s="82"/>
    </row>
    <row r="342" spans="1:14" ht="62.25" customHeight="1">
      <c r="A342" s="53">
        <f t="shared" si="87"/>
        <v>336</v>
      </c>
      <c r="B342" s="66" t="s">
        <v>94</v>
      </c>
      <c r="C342" s="66"/>
      <c r="D342" s="81"/>
      <c r="E342" s="82"/>
      <c r="F342" s="82"/>
      <c r="G342" s="82"/>
      <c r="H342" s="81">
        <f>I342+J342+K342+L342+M342+N342</f>
        <v>0</v>
      </c>
      <c r="I342" s="81">
        <f aca="true" t="shared" si="88" ref="I342:N342">I343+I344+I345+I346</f>
        <v>0</v>
      </c>
      <c r="J342" s="81">
        <f t="shared" si="88"/>
        <v>0</v>
      </c>
      <c r="K342" s="81">
        <f t="shared" si="88"/>
        <v>0</v>
      </c>
      <c r="L342" s="81">
        <f t="shared" si="88"/>
        <v>0</v>
      </c>
      <c r="M342" s="81">
        <f t="shared" si="88"/>
        <v>0</v>
      </c>
      <c r="N342" s="65">
        <f t="shared" si="88"/>
        <v>0</v>
      </c>
    </row>
    <row r="343" spans="1:14" ht="36.75" customHeight="1">
      <c r="A343" s="54">
        <f t="shared" si="87"/>
        <v>337</v>
      </c>
      <c r="B343" s="66" t="s">
        <v>5</v>
      </c>
      <c r="C343" s="66"/>
      <c r="D343" s="81"/>
      <c r="E343" s="82"/>
      <c r="F343" s="82"/>
      <c r="G343" s="82"/>
      <c r="H343" s="81">
        <f>I343+J343+K343+L343+M343+N343</f>
        <v>0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65">
        <v>0</v>
      </c>
    </row>
    <row r="344" spans="1:14" ht="36.75" customHeight="1">
      <c r="A344" s="54">
        <f t="shared" si="87"/>
        <v>338</v>
      </c>
      <c r="B344" s="66" t="s">
        <v>4</v>
      </c>
      <c r="C344" s="66"/>
      <c r="D344" s="81"/>
      <c r="E344" s="82"/>
      <c r="F344" s="82"/>
      <c r="G344" s="82"/>
      <c r="H344" s="81">
        <f>I344+J344+K344+L344+M344+N344</f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0</v>
      </c>
      <c r="N344" s="65">
        <v>0</v>
      </c>
    </row>
    <row r="345" spans="1:14" ht="25.5" customHeight="1">
      <c r="A345" s="54">
        <f t="shared" si="87"/>
        <v>339</v>
      </c>
      <c r="B345" s="66" t="s">
        <v>11</v>
      </c>
      <c r="C345" s="66"/>
      <c r="D345" s="81"/>
      <c r="E345" s="82"/>
      <c r="F345" s="82"/>
      <c r="G345" s="82"/>
      <c r="H345" s="81">
        <f>I345+J345+K345+L345+M345+N345</f>
        <v>0</v>
      </c>
      <c r="I345" s="81">
        <v>0</v>
      </c>
      <c r="J345" s="81">
        <v>0</v>
      </c>
      <c r="K345" s="81">
        <v>0</v>
      </c>
      <c r="L345" s="81">
        <v>0</v>
      </c>
      <c r="M345" s="81">
        <v>0</v>
      </c>
      <c r="N345" s="65">
        <v>0</v>
      </c>
    </row>
    <row r="346" spans="1:14" ht="40.5">
      <c r="A346" s="54">
        <f t="shared" si="87"/>
        <v>340</v>
      </c>
      <c r="B346" s="66" t="s">
        <v>12</v>
      </c>
      <c r="C346" s="66"/>
      <c r="D346" s="81"/>
      <c r="E346" s="82"/>
      <c r="F346" s="82"/>
      <c r="G346" s="82"/>
      <c r="H346" s="81">
        <v>0</v>
      </c>
      <c r="I346" s="81">
        <v>0</v>
      </c>
      <c r="J346" s="81">
        <v>0</v>
      </c>
      <c r="K346" s="81">
        <v>0</v>
      </c>
      <c r="L346" s="81">
        <v>0</v>
      </c>
      <c r="M346" s="81">
        <v>0</v>
      </c>
      <c r="N346" s="65">
        <v>0</v>
      </c>
    </row>
    <row r="347" spans="1:14" ht="136.5" customHeight="1">
      <c r="A347" s="54">
        <f t="shared" si="87"/>
        <v>341</v>
      </c>
      <c r="B347" s="66" t="s">
        <v>95</v>
      </c>
      <c r="C347" s="71" t="s">
        <v>93</v>
      </c>
      <c r="D347" s="78">
        <f>H348</f>
        <v>1390.6</v>
      </c>
      <c r="E347" s="82"/>
      <c r="F347" s="89">
        <v>2016</v>
      </c>
      <c r="G347" s="89">
        <v>2016</v>
      </c>
      <c r="H347" s="81"/>
      <c r="I347" s="81"/>
      <c r="J347" s="81"/>
      <c r="K347" s="81"/>
      <c r="L347" s="81"/>
      <c r="M347" s="81"/>
      <c r="N347" s="82"/>
    </row>
    <row r="348" spans="1:14" ht="54" customHeight="1">
      <c r="A348" s="54">
        <f t="shared" si="87"/>
        <v>342</v>
      </c>
      <c r="B348" s="66" t="s">
        <v>97</v>
      </c>
      <c r="C348" s="66"/>
      <c r="D348" s="81"/>
      <c r="E348" s="82"/>
      <c r="F348" s="82"/>
      <c r="G348" s="82"/>
      <c r="H348" s="81">
        <f>I348+J348+K348+L348+M348+N348</f>
        <v>1390.6</v>
      </c>
      <c r="I348" s="81">
        <f aca="true" t="shared" si="89" ref="I348:N348">I349+I350+I351+I352</f>
        <v>0</v>
      </c>
      <c r="J348" s="81">
        <f t="shared" si="89"/>
        <v>1390.6</v>
      </c>
      <c r="K348" s="81">
        <f t="shared" si="89"/>
        <v>0</v>
      </c>
      <c r="L348" s="81">
        <f t="shared" si="89"/>
        <v>0</v>
      </c>
      <c r="M348" s="81">
        <f t="shared" si="89"/>
        <v>0</v>
      </c>
      <c r="N348" s="65">
        <f t="shared" si="89"/>
        <v>0</v>
      </c>
    </row>
    <row r="349" spans="1:14" ht="36.75" customHeight="1">
      <c r="A349" s="54">
        <f t="shared" si="87"/>
        <v>343</v>
      </c>
      <c r="B349" s="66" t="s">
        <v>5</v>
      </c>
      <c r="C349" s="66"/>
      <c r="D349" s="81"/>
      <c r="E349" s="82"/>
      <c r="F349" s="82"/>
      <c r="G349" s="82"/>
      <c r="H349" s="81">
        <f>I349+J349+K349+L349+M349+N349</f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65">
        <v>0</v>
      </c>
    </row>
    <row r="350" spans="1:14" ht="37.5" customHeight="1">
      <c r="A350" s="54">
        <f t="shared" si="87"/>
        <v>344</v>
      </c>
      <c r="B350" s="66" t="s">
        <v>4</v>
      </c>
      <c r="C350" s="66"/>
      <c r="D350" s="81"/>
      <c r="E350" s="82"/>
      <c r="F350" s="82"/>
      <c r="G350" s="82"/>
      <c r="H350" s="81">
        <f>I350+J350+K350+L350+M350+N350</f>
        <v>0</v>
      </c>
      <c r="I350" s="81">
        <v>0</v>
      </c>
      <c r="J350" s="81">
        <v>0</v>
      </c>
      <c r="K350" s="81">
        <v>0</v>
      </c>
      <c r="L350" s="81">
        <v>0</v>
      </c>
      <c r="M350" s="81">
        <v>0</v>
      </c>
      <c r="N350" s="65">
        <v>0</v>
      </c>
    </row>
    <row r="351" spans="1:14" ht="24.75" customHeight="1">
      <c r="A351" s="54">
        <f t="shared" si="87"/>
        <v>345</v>
      </c>
      <c r="B351" s="66" t="s">
        <v>11</v>
      </c>
      <c r="C351" s="66"/>
      <c r="D351" s="81"/>
      <c r="E351" s="82"/>
      <c r="F351" s="82"/>
      <c r="G351" s="82"/>
      <c r="H351" s="81">
        <f>I351+J351+K351+L351+M351+N351</f>
        <v>1390.6</v>
      </c>
      <c r="I351" s="81">
        <v>0</v>
      </c>
      <c r="J351" s="81">
        <v>1390.6</v>
      </c>
      <c r="K351" s="81">
        <v>0</v>
      </c>
      <c r="L351" s="81">
        <v>0</v>
      </c>
      <c r="M351" s="81">
        <v>0</v>
      </c>
      <c r="N351" s="65">
        <v>0</v>
      </c>
    </row>
    <row r="352" spans="1:14" ht="40.5">
      <c r="A352" s="54">
        <f t="shared" si="87"/>
        <v>346</v>
      </c>
      <c r="B352" s="66" t="s">
        <v>12</v>
      </c>
      <c r="C352" s="66"/>
      <c r="D352" s="81"/>
      <c r="E352" s="82"/>
      <c r="F352" s="82"/>
      <c r="G352" s="82"/>
      <c r="H352" s="81">
        <v>0</v>
      </c>
      <c r="I352" s="81">
        <v>0</v>
      </c>
      <c r="J352" s="81">
        <v>0</v>
      </c>
      <c r="K352" s="81">
        <v>0</v>
      </c>
      <c r="L352" s="81">
        <v>0</v>
      </c>
      <c r="M352" s="81">
        <v>0</v>
      </c>
      <c r="N352" s="65">
        <v>0</v>
      </c>
    </row>
    <row r="353" spans="1:14" ht="137.25" customHeight="1">
      <c r="A353" s="54">
        <f t="shared" si="87"/>
        <v>347</v>
      </c>
      <c r="B353" s="66" t="s">
        <v>98</v>
      </c>
      <c r="C353" s="71" t="s">
        <v>93</v>
      </c>
      <c r="D353" s="78">
        <f>H354</f>
        <v>0</v>
      </c>
      <c r="E353" s="82"/>
      <c r="F353" s="89">
        <v>2016</v>
      </c>
      <c r="G353" s="89">
        <v>2017</v>
      </c>
      <c r="H353" s="81"/>
      <c r="I353" s="81"/>
      <c r="J353" s="81"/>
      <c r="K353" s="81"/>
      <c r="L353" s="81"/>
      <c r="M353" s="81"/>
      <c r="N353" s="82"/>
    </row>
    <row r="354" spans="1:14" ht="53.25" customHeight="1">
      <c r="A354" s="54">
        <f t="shared" si="87"/>
        <v>348</v>
      </c>
      <c r="B354" s="66" t="s">
        <v>96</v>
      </c>
      <c r="C354" s="66"/>
      <c r="D354" s="81"/>
      <c r="E354" s="82"/>
      <c r="F354" s="82"/>
      <c r="G354" s="82"/>
      <c r="H354" s="81">
        <f>I354+J354+K354+L354+M354+N354</f>
        <v>0</v>
      </c>
      <c r="I354" s="81">
        <f aca="true" t="shared" si="90" ref="I354:N354">I355+I356+I357+I358</f>
        <v>0</v>
      </c>
      <c r="J354" s="81">
        <f t="shared" si="90"/>
        <v>0</v>
      </c>
      <c r="K354" s="81">
        <f t="shared" si="90"/>
        <v>0</v>
      </c>
      <c r="L354" s="81">
        <f t="shared" si="90"/>
        <v>0</v>
      </c>
      <c r="M354" s="81">
        <f t="shared" si="90"/>
        <v>0</v>
      </c>
      <c r="N354" s="65">
        <f t="shared" si="90"/>
        <v>0</v>
      </c>
    </row>
    <row r="355" spans="1:14" ht="37.5" customHeight="1">
      <c r="A355" s="53">
        <f t="shared" si="87"/>
        <v>349</v>
      </c>
      <c r="B355" s="66" t="s">
        <v>5</v>
      </c>
      <c r="C355" s="66"/>
      <c r="D355" s="81"/>
      <c r="E355" s="82"/>
      <c r="F355" s="82"/>
      <c r="G355" s="82"/>
      <c r="H355" s="81">
        <f>I355+J355+K355+L355+M355+N355</f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65">
        <v>0</v>
      </c>
    </row>
    <row r="356" spans="1:14" ht="35.25" customHeight="1">
      <c r="A356" s="54">
        <f t="shared" si="87"/>
        <v>350</v>
      </c>
      <c r="B356" s="66" t="s">
        <v>4</v>
      </c>
      <c r="C356" s="66"/>
      <c r="D356" s="81"/>
      <c r="E356" s="82"/>
      <c r="F356" s="82"/>
      <c r="G356" s="82"/>
      <c r="H356" s="81">
        <f>I356+J356+K356+L356+M356+N356</f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65">
        <v>0</v>
      </c>
    </row>
    <row r="357" spans="1:14" ht="24.75" customHeight="1">
      <c r="A357" s="54">
        <f t="shared" si="87"/>
        <v>351</v>
      </c>
      <c r="B357" s="66" t="s">
        <v>11</v>
      </c>
      <c r="C357" s="66"/>
      <c r="D357" s="81"/>
      <c r="E357" s="82"/>
      <c r="F357" s="82"/>
      <c r="G357" s="82"/>
      <c r="H357" s="81">
        <f>I357+J357+K357+L357+M357+N357</f>
        <v>0</v>
      </c>
      <c r="I357" s="81">
        <v>0</v>
      </c>
      <c r="J357" s="81">
        <v>0</v>
      </c>
      <c r="K357" s="81">
        <v>0</v>
      </c>
      <c r="L357" s="81">
        <v>0</v>
      </c>
      <c r="M357" s="81">
        <v>0</v>
      </c>
      <c r="N357" s="65">
        <v>0</v>
      </c>
    </row>
    <row r="358" spans="1:14" ht="40.5">
      <c r="A358" s="54">
        <f t="shared" si="87"/>
        <v>352</v>
      </c>
      <c r="B358" s="66" t="s">
        <v>12</v>
      </c>
      <c r="C358" s="66"/>
      <c r="D358" s="81"/>
      <c r="E358" s="82"/>
      <c r="F358" s="82"/>
      <c r="G358" s="82"/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65">
        <v>0</v>
      </c>
    </row>
    <row r="359" spans="1:14" ht="136.5" customHeight="1">
      <c r="A359" s="54">
        <f t="shared" si="87"/>
        <v>353</v>
      </c>
      <c r="B359" s="66" t="s">
        <v>99</v>
      </c>
      <c r="C359" s="71" t="s">
        <v>93</v>
      </c>
      <c r="D359" s="78">
        <f>H360</f>
        <v>0</v>
      </c>
      <c r="E359" s="82"/>
      <c r="F359" s="89">
        <v>2016</v>
      </c>
      <c r="G359" s="89">
        <v>2017</v>
      </c>
      <c r="H359" s="81"/>
      <c r="I359" s="81"/>
      <c r="J359" s="81"/>
      <c r="K359" s="81"/>
      <c r="L359" s="81"/>
      <c r="M359" s="81"/>
      <c r="N359" s="82"/>
    </row>
    <row r="360" spans="1:14" ht="56.25" customHeight="1">
      <c r="A360" s="54">
        <f t="shared" si="87"/>
        <v>354</v>
      </c>
      <c r="B360" s="66" t="s">
        <v>100</v>
      </c>
      <c r="C360" s="66"/>
      <c r="D360" s="81"/>
      <c r="E360" s="82"/>
      <c r="F360" s="82"/>
      <c r="G360" s="82"/>
      <c r="H360" s="81">
        <f>I360+J360+K360+L360+M360+N360</f>
        <v>0</v>
      </c>
      <c r="I360" s="81">
        <f aca="true" t="shared" si="91" ref="I360:N360">I361+I362+I363+I364</f>
        <v>0</v>
      </c>
      <c r="J360" s="81">
        <f t="shared" si="91"/>
        <v>0</v>
      </c>
      <c r="K360" s="81">
        <f t="shared" si="91"/>
        <v>0</v>
      </c>
      <c r="L360" s="81">
        <f t="shared" si="91"/>
        <v>0</v>
      </c>
      <c r="M360" s="81">
        <f t="shared" si="91"/>
        <v>0</v>
      </c>
      <c r="N360" s="65">
        <f t="shared" si="91"/>
        <v>0</v>
      </c>
    </row>
    <row r="361" spans="1:14" ht="37.5" customHeight="1">
      <c r="A361" s="54">
        <f t="shared" si="87"/>
        <v>355</v>
      </c>
      <c r="B361" s="66" t="s">
        <v>5</v>
      </c>
      <c r="C361" s="66"/>
      <c r="D361" s="81"/>
      <c r="E361" s="82"/>
      <c r="F361" s="82"/>
      <c r="G361" s="82"/>
      <c r="H361" s="81">
        <f>I361+J361+K361+L361+M361+N361</f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65">
        <v>0</v>
      </c>
    </row>
    <row r="362" spans="1:14" ht="34.5" customHeight="1">
      <c r="A362" s="54">
        <f t="shared" si="87"/>
        <v>356</v>
      </c>
      <c r="B362" s="66" t="s">
        <v>4</v>
      </c>
      <c r="C362" s="66"/>
      <c r="D362" s="81"/>
      <c r="E362" s="82"/>
      <c r="F362" s="82"/>
      <c r="G362" s="82"/>
      <c r="H362" s="81">
        <f>I362+J362+K362+L362+M362+N362</f>
        <v>0</v>
      </c>
      <c r="I362" s="81">
        <v>0</v>
      </c>
      <c r="J362" s="81">
        <v>0</v>
      </c>
      <c r="K362" s="81">
        <v>0</v>
      </c>
      <c r="L362" s="81">
        <v>0</v>
      </c>
      <c r="M362" s="81">
        <v>0</v>
      </c>
      <c r="N362" s="65">
        <v>0</v>
      </c>
    </row>
    <row r="363" spans="1:14" ht="25.5" customHeight="1">
      <c r="A363" s="54">
        <f t="shared" si="87"/>
        <v>357</v>
      </c>
      <c r="B363" s="66" t="s">
        <v>11</v>
      </c>
      <c r="C363" s="66"/>
      <c r="D363" s="81"/>
      <c r="E363" s="82"/>
      <c r="F363" s="82"/>
      <c r="G363" s="82"/>
      <c r="H363" s="81">
        <f>I363+J363+K363+L363+M363+N363</f>
        <v>0</v>
      </c>
      <c r="I363" s="81">
        <v>0</v>
      </c>
      <c r="J363" s="81">
        <v>0</v>
      </c>
      <c r="K363" s="81">
        <v>0</v>
      </c>
      <c r="L363" s="81">
        <v>0</v>
      </c>
      <c r="M363" s="81">
        <v>0</v>
      </c>
      <c r="N363" s="65">
        <v>0</v>
      </c>
    </row>
    <row r="364" spans="1:14" ht="40.5">
      <c r="A364" s="54">
        <f t="shared" si="87"/>
        <v>358</v>
      </c>
      <c r="B364" s="66" t="s">
        <v>12</v>
      </c>
      <c r="C364" s="66"/>
      <c r="D364" s="81"/>
      <c r="E364" s="82"/>
      <c r="F364" s="82"/>
      <c r="G364" s="82"/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81">
        <v>0</v>
      </c>
      <c r="N364" s="65">
        <v>0</v>
      </c>
    </row>
    <row r="365" spans="1:14" ht="132.75" customHeight="1">
      <c r="A365" s="54">
        <f t="shared" si="87"/>
        <v>359</v>
      </c>
      <c r="B365" s="66" t="s">
        <v>102</v>
      </c>
      <c r="C365" s="71" t="s">
        <v>93</v>
      </c>
      <c r="D365" s="78">
        <f>H366</f>
        <v>0</v>
      </c>
      <c r="E365" s="82"/>
      <c r="F365" s="89">
        <v>2016</v>
      </c>
      <c r="G365" s="89">
        <v>2017</v>
      </c>
      <c r="H365" s="81"/>
      <c r="I365" s="81"/>
      <c r="J365" s="81"/>
      <c r="K365" s="81"/>
      <c r="L365" s="81"/>
      <c r="M365" s="81"/>
      <c r="N365" s="82"/>
    </row>
    <row r="366" spans="1:14" ht="57" customHeight="1">
      <c r="A366" s="54">
        <f t="shared" si="87"/>
        <v>360</v>
      </c>
      <c r="B366" s="66" t="s">
        <v>101</v>
      </c>
      <c r="C366" s="66"/>
      <c r="D366" s="81"/>
      <c r="E366" s="82"/>
      <c r="F366" s="82"/>
      <c r="G366" s="82"/>
      <c r="H366" s="81">
        <f>I366+J366+K366+L366+M366+N366</f>
        <v>0</v>
      </c>
      <c r="I366" s="81">
        <f aca="true" t="shared" si="92" ref="I366:N366">I367+I368+I369+I370</f>
        <v>0</v>
      </c>
      <c r="J366" s="81">
        <f t="shared" si="92"/>
        <v>0</v>
      </c>
      <c r="K366" s="81">
        <f t="shared" si="92"/>
        <v>0</v>
      </c>
      <c r="L366" s="81">
        <f t="shared" si="92"/>
        <v>0</v>
      </c>
      <c r="M366" s="81">
        <f t="shared" si="92"/>
        <v>0</v>
      </c>
      <c r="N366" s="65">
        <f t="shared" si="92"/>
        <v>0</v>
      </c>
    </row>
    <row r="367" spans="1:14" ht="38.25" customHeight="1">
      <c r="A367" s="54">
        <f t="shared" si="87"/>
        <v>361</v>
      </c>
      <c r="B367" s="66" t="s">
        <v>5</v>
      </c>
      <c r="C367" s="66"/>
      <c r="D367" s="81"/>
      <c r="E367" s="82"/>
      <c r="F367" s="82"/>
      <c r="G367" s="82"/>
      <c r="H367" s="81">
        <f>I367+J367+K367+L367+M367+N367</f>
        <v>0</v>
      </c>
      <c r="I367" s="81">
        <v>0</v>
      </c>
      <c r="J367" s="81">
        <v>0</v>
      </c>
      <c r="K367" s="81">
        <v>0</v>
      </c>
      <c r="L367" s="81">
        <v>0</v>
      </c>
      <c r="M367" s="81">
        <v>0</v>
      </c>
      <c r="N367" s="65">
        <v>0</v>
      </c>
    </row>
    <row r="368" spans="1:14" ht="38.25" customHeight="1">
      <c r="A368" s="54">
        <f t="shared" si="87"/>
        <v>362</v>
      </c>
      <c r="B368" s="66" t="s">
        <v>4</v>
      </c>
      <c r="C368" s="66"/>
      <c r="D368" s="81"/>
      <c r="E368" s="82"/>
      <c r="F368" s="82"/>
      <c r="G368" s="82"/>
      <c r="H368" s="81">
        <f>I368+J368+K368+L368+M368+N368</f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65">
        <v>0</v>
      </c>
    </row>
    <row r="369" spans="1:14" ht="24.75" customHeight="1">
      <c r="A369" s="53">
        <f t="shared" si="87"/>
        <v>363</v>
      </c>
      <c r="B369" s="66" t="s">
        <v>11</v>
      </c>
      <c r="C369" s="66"/>
      <c r="D369" s="81"/>
      <c r="E369" s="82"/>
      <c r="F369" s="82"/>
      <c r="G369" s="82"/>
      <c r="H369" s="81">
        <f>I369+J369+K369+L369+M369+N369</f>
        <v>0</v>
      </c>
      <c r="I369" s="81">
        <v>0</v>
      </c>
      <c r="J369" s="81">
        <v>0</v>
      </c>
      <c r="K369" s="81">
        <v>0</v>
      </c>
      <c r="L369" s="81">
        <v>0</v>
      </c>
      <c r="M369" s="81">
        <v>0</v>
      </c>
      <c r="N369" s="65">
        <v>0</v>
      </c>
    </row>
    <row r="370" spans="1:14" ht="40.5">
      <c r="A370" s="54">
        <f t="shared" si="87"/>
        <v>364</v>
      </c>
      <c r="B370" s="66" t="s">
        <v>12</v>
      </c>
      <c r="C370" s="66"/>
      <c r="D370" s="81"/>
      <c r="E370" s="82"/>
      <c r="F370" s="82"/>
      <c r="G370" s="82"/>
      <c r="H370" s="81">
        <v>0</v>
      </c>
      <c r="I370" s="81">
        <v>0</v>
      </c>
      <c r="J370" s="81">
        <v>0</v>
      </c>
      <c r="K370" s="81">
        <v>0</v>
      </c>
      <c r="L370" s="81">
        <v>0</v>
      </c>
      <c r="M370" s="81">
        <v>0</v>
      </c>
      <c r="N370" s="65">
        <v>0</v>
      </c>
    </row>
    <row r="371" spans="1:14" ht="136.5" customHeight="1">
      <c r="A371" s="54">
        <f t="shared" si="87"/>
        <v>365</v>
      </c>
      <c r="B371" s="66" t="s">
        <v>103</v>
      </c>
      <c r="C371" s="71" t="s">
        <v>93</v>
      </c>
      <c r="D371" s="78">
        <f>H372</f>
        <v>0</v>
      </c>
      <c r="E371" s="82"/>
      <c r="F371" s="89">
        <v>2016</v>
      </c>
      <c r="G371" s="89">
        <v>2017</v>
      </c>
      <c r="H371" s="81"/>
      <c r="I371" s="81"/>
      <c r="J371" s="81"/>
      <c r="K371" s="81"/>
      <c r="L371" s="81"/>
      <c r="M371" s="81"/>
      <c r="N371" s="82"/>
    </row>
    <row r="372" spans="1:14" ht="51" customHeight="1">
      <c r="A372" s="54">
        <f t="shared" si="87"/>
        <v>366</v>
      </c>
      <c r="B372" s="66" t="s">
        <v>104</v>
      </c>
      <c r="C372" s="66"/>
      <c r="D372" s="81"/>
      <c r="E372" s="82"/>
      <c r="F372" s="82"/>
      <c r="G372" s="82"/>
      <c r="H372" s="81">
        <f>I372+J372+K372+L372+M372+N372</f>
        <v>0</v>
      </c>
      <c r="I372" s="81">
        <f aca="true" t="shared" si="93" ref="I372:N372">I373+I374+I375+I376</f>
        <v>0</v>
      </c>
      <c r="J372" s="81">
        <f t="shared" si="93"/>
        <v>0</v>
      </c>
      <c r="K372" s="81">
        <f t="shared" si="93"/>
        <v>0</v>
      </c>
      <c r="L372" s="81">
        <f t="shared" si="93"/>
        <v>0</v>
      </c>
      <c r="M372" s="81">
        <f t="shared" si="93"/>
        <v>0</v>
      </c>
      <c r="N372" s="65">
        <f t="shared" si="93"/>
        <v>0</v>
      </c>
    </row>
    <row r="373" spans="1:14" ht="39" customHeight="1">
      <c r="A373" s="54">
        <f t="shared" si="87"/>
        <v>367</v>
      </c>
      <c r="B373" s="66" t="s">
        <v>5</v>
      </c>
      <c r="C373" s="66"/>
      <c r="D373" s="81"/>
      <c r="E373" s="82"/>
      <c r="F373" s="82"/>
      <c r="G373" s="82"/>
      <c r="H373" s="81">
        <f>I373+J373+K373+L373+M373+N373</f>
        <v>0</v>
      </c>
      <c r="I373" s="81">
        <v>0</v>
      </c>
      <c r="J373" s="81">
        <v>0</v>
      </c>
      <c r="K373" s="81">
        <v>0</v>
      </c>
      <c r="L373" s="81">
        <v>0</v>
      </c>
      <c r="M373" s="81">
        <v>0</v>
      </c>
      <c r="N373" s="65">
        <v>0</v>
      </c>
    </row>
    <row r="374" spans="1:14" ht="35.25" customHeight="1">
      <c r="A374" s="54">
        <f t="shared" si="87"/>
        <v>368</v>
      </c>
      <c r="B374" s="66" t="s">
        <v>4</v>
      </c>
      <c r="C374" s="66"/>
      <c r="D374" s="81"/>
      <c r="E374" s="82"/>
      <c r="F374" s="82"/>
      <c r="G374" s="82"/>
      <c r="H374" s="81">
        <f>I374+J374+K374+L374+M374+N374</f>
        <v>0</v>
      </c>
      <c r="I374" s="81">
        <v>0</v>
      </c>
      <c r="J374" s="81">
        <v>0</v>
      </c>
      <c r="K374" s="81">
        <v>0</v>
      </c>
      <c r="L374" s="81">
        <v>0</v>
      </c>
      <c r="M374" s="81">
        <v>0</v>
      </c>
      <c r="N374" s="65">
        <v>0</v>
      </c>
    </row>
    <row r="375" spans="1:14" ht="25.5" customHeight="1">
      <c r="A375" s="54">
        <f t="shared" si="87"/>
        <v>369</v>
      </c>
      <c r="B375" s="66" t="s">
        <v>11</v>
      </c>
      <c r="C375" s="66"/>
      <c r="D375" s="81"/>
      <c r="E375" s="82"/>
      <c r="F375" s="82"/>
      <c r="G375" s="82"/>
      <c r="H375" s="81">
        <f>I375+J375+K375+L375+M375+N375</f>
        <v>0</v>
      </c>
      <c r="I375" s="81">
        <v>0</v>
      </c>
      <c r="J375" s="81">
        <v>0</v>
      </c>
      <c r="K375" s="81">
        <v>0</v>
      </c>
      <c r="L375" s="81">
        <v>0</v>
      </c>
      <c r="M375" s="81">
        <v>0</v>
      </c>
      <c r="N375" s="65">
        <v>0</v>
      </c>
    </row>
    <row r="376" spans="1:14" ht="40.5">
      <c r="A376" s="54">
        <f t="shared" si="87"/>
        <v>370</v>
      </c>
      <c r="B376" s="66" t="s">
        <v>12</v>
      </c>
      <c r="C376" s="66"/>
      <c r="D376" s="81"/>
      <c r="E376" s="82"/>
      <c r="F376" s="82"/>
      <c r="G376" s="82"/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65">
        <v>0</v>
      </c>
    </row>
    <row r="377" spans="1:14" ht="101.25" customHeight="1">
      <c r="A377" s="54">
        <f t="shared" si="87"/>
        <v>371</v>
      </c>
      <c r="B377" s="66" t="s">
        <v>132</v>
      </c>
      <c r="C377" s="71" t="s">
        <v>36</v>
      </c>
      <c r="D377" s="78">
        <f>H378</f>
        <v>0</v>
      </c>
      <c r="E377" s="82"/>
      <c r="F377" s="89">
        <v>2016</v>
      </c>
      <c r="G377" s="89">
        <v>2017</v>
      </c>
      <c r="H377" s="81"/>
      <c r="I377" s="81"/>
      <c r="J377" s="81"/>
      <c r="K377" s="81"/>
      <c r="L377" s="81"/>
      <c r="M377" s="81"/>
      <c r="N377" s="82"/>
    </row>
    <row r="378" spans="1:14" ht="55.5" customHeight="1">
      <c r="A378" s="54">
        <f t="shared" si="87"/>
        <v>372</v>
      </c>
      <c r="B378" s="66" t="s">
        <v>105</v>
      </c>
      <c r="C378" s="66"/>
      <c r="D378" s="81"/>
      <c r="E378" s="82"/>
      <c r="F378" s="82"/>
      <c r="G378" s="82"/>
      <c r="H378" s="81">
        <f>I378+J378+K378+L378+M378+N378</f>
        <v>0</v>
      </c>
      <c r="I378" s="81">
        <f aca="true" t="shared" si="94" ref="I378:N378">I379+I380+I381+I382</f>
        <v>0</v>
      </c>
      <c r="J378" s="81">
        <f t="shared" si="94"/>
        <v>0</v>
      </c>
      <c r="K378" s="81">
        <f t="shared" si="94"/>
        <v>0</v>
      </c>
      <c r="L378" s="81">
        <f t="shared" si="94"/>
        <v>0</v>
      </c>
      <c r="M378" s="81">
        <f t="shared" si="94"/>
        <v>0</v>
      </c>
      <c r="N378" s="65">
        <f t="shared" si="94"/>
        <v>0</v>
      </c>
    </row>
    <row r="379" spans="1:14" ht="36.75" customHeight="1">
      <c r="A379" s="54">
        <f t="shared" si="87"/>
        <v>373</v>
      </c>
      <c r="B379" s="66" t="s">
        <v>5</v>
      </c>
      <c r="C379" s="66"/>
      <c r="D379" s="81"/>
      <c r="E379" s="82"/>
      <c r="F379" s="82"/>
      <c r="G379" s="82"/>
      <c r="H379" s="81">
        <f>I379+J379+K379+L379+M379+N379</f>
        <v>0</v>
      </c>
      <c r="I379" s="81">
        <v>0</v>
      </c>
      <c r="J379" s="81">
        <v>0</v>
      </c>
      <c r="K379" s="81">
        <v>0</v>
      </c>
      <c r="L379" s="81">
        <v>0</v>
      </c>
      <c r="M379" s="81">
        <v>0</v>
      </c>
      <c r="N379" s="65">
        <v>0</v>
      </c>
    </row>
    <row r="380" spans="1:14" ht="34.5" customHeight="1">
      <c r="A380" s="54">
        <f t="shared" si="87"/>
        <v>374</v>
      </c>
      <c r="B380" s="66" t="s">
        <v>4</v>
      </c>
      <c r="C380" s="66"/>
      <c r="D380" s="81"/>
      <c r="E380" s="82"/>
      <c r="F380" s="82"/>
      <c r="G380" s="82"/>
      <c r="H380" s="81">
        <f>I380+J380+K380+L380+M380+N380</f>
        <v>0</v>
      </c>
      <c r="I380" s="81">
        <v>0</v>
      </c>
      <c r="J380" s="81">
        <v>0</v>
      </c>
      <c r="K380" s="81">
        <v>0</v>
      </c>
      <c r="L380" s="81">
        <v>0</v>
      </c>
      <c r="M380" s="81">
        <v>0</v>
      </c>
      <c r="N380" s="65">
        <v>0</v>
      </c>
    </row>
    <row r="381" spans="1:14" ht="24.75" customHeight="1">
      <c r="A381" s="54">
        <f t="shared" si="87"/>
        <v>375</v>
      </c>
      <c r="B381" s="66" t="s">
        <v>11</v>
      </c>
      <c r="C381" s="66"/>
      <c r="D381" s="81"/>
      <c r="E381" s="82"/>
      <c r="F381" s="82"/>
      <c r="G381" s="82"/>
      <c r="H381" s="81">
        <f>I381+J381+K381+L381+M381+N381</f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65">
        <v>0</v>
      </c>
    </row>
    <row r="382" spans="1:14" ht="40.5">
      <c r="A382" s="54">
        <f t="shared" si="87"/>
        <v>376</v>
      </c>
      <c r="B382" s="66" t="s">
        <v>12</v>
      </c>
      <c r="C382" s="66"/>
      <c r="D382" s="81"/>
      <c r="E382" s="82"/>
      <c r="F382" s="82"/>
      <c r="G382" s="82"/>
      <c r="H382" s="81">
        <v>0</v>
      </c>
      <c r="I382" s="81">
        <v>0</v>
      </c>
      <c r="J382" s="81">
        <v>0</v>
      </c>
      <c r="K382" s="81">
        <v>0</v>
      </c>
      <c r="L382" s="81">
        <v>0</v>
      </c>
      <c r="M382" s="81">
        <v>0</v>
      </c>
      <c r="N382" s="65">
        <v>0</v>
      </c>
    </row>
    <row r="383" spans="1:14" ht="102.75" customHeight="1">
      <c r="A383" s="53">
        <f t="shared" si="87"/>
        <v>377</v>
      </c>
      <c r="B383" s="66" t="s">
        <v>133</v>
      </c>
      <c r="C383" s="71" t="s">
        <v>36</v>
      </c>
      <c r="D383" s="78">
        <f>H384</f>
        <v>0</v>
      </c>
      <c r="E383" s="82"/>
      <c r="F383" s="89">
        <v>2016</v>
      </c>
      <c r="G383" s="89">
        <v>2017</v>
      </c>
      <c r="H383" s="81"/>
      <c r="I383" s="81"/>
      <c r="J383" s="81"/>
      <c r="K383" s="81"/>
      <c r="L383" s="81"/>
      <c r="M383" s="81"/>
      <c r="N383" s="82"/>
    </row>
    <row r="384" spans="1:14" ht="57" customHeight="1">
      <c r="A384" s="54">
        <f t="shared" si="87"/>
        <v>378</v>
      </c>
      <c r="B384" s="66" t="s">
        <v>106</v>
      </c>
      <c r="C384" s="66"/>
      <c r="D384" s="81"/>
      <c r="E384" s="82"/>
      <c r="F384" s="82"/>
      <c r="G384" s="82"/>
      <c r="H384" s="81">
        <f>I384+J384+K384+L384+M384+N384</f>
        <v>0</v>
      </c>
      <c r="I384" s="81">
        <f aca="true" t="shared" si="95" ref="I384:N384">I385+I386+I387+I388</f>
        <v>0</v>
      </c>
      <c r="J384" s="81">
        <f t="shared" si="95"/>
        <v>0</v>
      </c>
      <c r="K384" s="81">
        <f t="shared" si="95"/>
        <v>0</v>
      </c>
      <c r="L384" s="81">
        <f t="shared" si="95"/>
        <v>0</v>
      </c>
      <c r="M384" s="81">
        <f t="shared" si="95"/>
        <v>0</v>
      </c>
      <c r="N384" s="65">
        <f t="shared" si="95"/>
        <v>0</v>
      </c>
    </row>
    <row r="385" spans="1:14" ht="39" customHeight="1">
      <c r="A385" s="54">
        <f t="shared" si="87"/>
        <v>379</v>
      </c>
      <c r="B385" s="66" t="s">
        <v>5</v>
      </c>
      <c r="C385" s="66"/>
      <c r="D385" s="81"/>
      <c r="E385" s="82"/>
      <c r="F385" s="82"/>
      <c r="G385" s="82"/>
      <c r="H385" s="81">
        <f>I385+J385+K385+L385+M385+N385</f>
        <v>0</v>
      </c>
      <c r="I385" s="81">
        <v>0</v>
      </c>
      <c r="J385" s="81">
        <v>0</v>
      </c>
      <c r="K385" s="81">
        <v>0</v>
      </c>
      <c r="L385" s="81">
        <v>0</v>
      </c>
      <c r="M385" s="81">
        <v>0</v>
      </c>
      <c r="N385" s="65">
        <v>0</v>
      </c>
    </row>
    <row r="386" spans="1:14" ht="36" customHeight="1">
      <c r="A386" s="54">
        <f t="shared" si="87"/>
        <v>380</v>
      </c>
      <c r="B386" s="66" t="s">
        <v>4</v>
      </c>
      <c r="C386" s="66"/>
      <c r="D386" s="81"/>
      <c r="E386" s="82"/>
      <c r="F386" s="82"/>
      <c r="G386" s="82"/>
      <c r="H386" s="81">
        <f>I386+J386+K386+L386+M386+N386</f>
        <v>0</v>
      </c>
      <c r="I386" s="81">
        <v>0</v>
      </c>
      <c r="J386" s="81">
        <v>0</v>
      </c>
      <c r="K386" s="81">
        <v>0</v>
      </c>
      <c r="L386" s="81">
        <v>0</v>
      </c>
      <c r="M386" s="81">
        <v>0</v>
      </c>
      <c r="N386" s="65">
        <v>0</v>
      </c>
    </row>
    <row r="387" spans="1:14" ht="27" customHeight="1">
      <c r="A387" s="54">
        <f t="shared" si="87"/>
        <v>381</v>
      </c>
      <c r="B387" s="66" t="s">
        <v>11</v>
      </c>
      <c r="C387" s="66"/>
      <c r="D387" s="81"/>
      <c r="E387" s="82"/>
      <c r="F387" s="82"/>
      <c r="G387" s="82"/>
      <c r="H387" s="81">
        <f>I387+J387+K387+L387+M387+N387</f>
        <v>0</v>
      </c>
      <c r="I387" s="81">
        <v>0</v>
      </c>
      <c r="J387" s="81">
        <v>0</v>
      </c>
      <c r="K387" s="81">
        <v>0</v>
      </c>
      <c r="L387" s="81">
        <v>0</v>
      </c>
      <c r="M387" s="81">
        <v>0</v>
      </c>
      <c r="N387" s="65">
        <v>0</v>
      </c>
    </row>
    <row r="388" spans="1:14" ht="40.5">
      <c r="A388" s="54">
        <f t="shared" si="87"/>
        <v>382</v>
      </c>
      <c r="B388" s="66" t="s">
        <v>12</v>
      </c>
      <c r="C388" s="66"/>
      <c r="D388" s="81"/>
      <c r="E388" s="82"/>
      <c r="F388" s="82"/>
      <c r="G388" s="82"/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</v>
      </c>
      <c r="N388" s="65">
        <v>0</v>
      </c>
    </row>
    <row r="389" spans="1:14" ht="100.5" customHeight="1">
      <c r="A389" s="54">
        <f t="shared" si="87"/>
        <v>383</v>
      </c>
      <c r="B389" s="66" t="s">
        <v>158</v>
      </c>
      <c r="C389" s="71" t="s">
        <v>36</v>
      </c>
      <c r="D389" s="78">
        <f>H390</f>
        <v>187.1</v>
      </c>
      <c r="E389" s="82"/>
      <c r="F389" s="89">
        <v>2016</v>
      </c>
      <c r="G389" s="89">
        <v>2016</v>
      </c>
      <c r="H389" s="81"/>
      <c r="I389" s="81"/>
      <c r="J389" s="81"/>
      <c r="K389" s="81"/>
      <c r="L389" s="81"/>
      <c r="M389" s="81"/>
      <c r="N389" s="82"/>
    </row>
    <row r="390" spans="1:14" ht="54" customHeight="1">
      <c r="A390" s="54">
        <f t="shared" si="87"/>
        <v>384</v>
      </c>
      <c r="B390" s="66" t="s">
        <v>159</v>
      </c>
      <c r="C390" s="66"/>
      <c r="D390" s="81"/>
      <c r="E390" s="82"/>
      <c r="F390" s="82"/>
      <c r="G390" s="82"/>
      <c r="H390" s="81">
        <f>I390+J390+K390+L390+M390+N390</f>
        <v>187.1</v>
      </c>
      <c r="I390" s="81">
        <f aca="true" t="shared" si="96" ref="I390:N390">I391+I392+I393+I394</f>
        <v>0</v>
      </c>
      <c r="J390" s="81">
        <f t="shared" si="96"/>
        <v>187.1</v>
      </c>
      <c r="K390" s="81">
        <f t="shared" si="96"/>
        <v>0</v>
      </c>
      <c r="L390" s="81">
        <f t="shared" si="96"/>
        <v>0</v>
      </c>
      <c r="M390" s="81">
        <f t="shared" si="96"/>
        <v>0</v>
      </c>
      <c r="N390" s="65">
        <f t="shared" si="96"/>
        <v>0</v>
      </c>
    </row>
    <row r="391" spans="1:14" ht="36.75" customHeight="1">
      <c r="A391" s="54">
        <f t="shared" si="87"/>
        <v>385</v>
      </c>
      <c r="B391" s="66" t="s">
        <v>5</v>
      </c>
      <c r="C391" s="66"/>
      <c r="D391" s="81"/>
      <c r="E391" s="82"/>
      <c r="F391" s="82"/>
      <c r="G391" s="82"/>
      <c r="H391" s="81">
        <f>I391+J391+K391+L391+M391+N391</f>
        <v>0</v>
      </c>
      <c r="I391" s="81">
        <v>0</v>
      </c>
      <c r="J391" s="81">
        <v>0</v>
      </c>
      <c r="K391" s="81">
        <v>0</v>
      </c>
      <c r="L391" s="81">
        <v>0</v>
      </c>
      <c r="M391" s="81">
        <v>0</v>
      </c>
      <c r="N391" s="65">
        <v>0</v>
      </c>
    </row>
    <row r="392" spans="1:14" ht="36" customHeight="1">
      <c r="A392" s="54">
        <f t="shared" si="87"/>
        <v>386</v>
      </c>
      <c r="B392" s="66" t="s">
        <v>4</v>
      </c>
      <c r="C392" s="66"/>
      <c r="D392" s="81"/>
      <c r="E392" s="82"/>
      <c r="F392" s="82"/>
      <c r="G392" s="82"/>
      <c r="H392" s="81">
        <f>I392+J392+K392+L392+M392+N392</f>
        <v>0</v>
      </c>
      <c r="I392" s="81">
        <v>0</v>
      </c>
      <c r="J392" s="81">
        <v>0</v>
      </c>
      <c r="K392" s="81">
        <v>0</v>
      </c>
      <c r="L392" s="81">
        <v>0</v>
      </c>
      <c r="M392" s="81">
        <v>0</v>
      </c>
      <c r="N392" s="65">
        <v>0</v>
      </c>
    </row>
    <row r="393" spans="1:14" ht="24.75" customHeight="1">
      <c r="A393" s="54">
        <f t="shared" si="87"/>
        <v>387</v>
      </c>
      <c r="B393" s="66" t="s">
        <v>11</v>
      </c>
      <c r="C393" s="66"/>
      <c r="D393" s="81"/>
      <c r="E393" s="82"/>
      <c r="F393" s="82"/>
      <c r="G393" s="82"/>
      <c r="H393" s="81">
        <f>I393+J393+K393+L393+M393+N393</f>
        <v>187.1</v>
      </c>
      <c r="I393" s="81">
        <v>0</v>
      </c>
      <c r="J393" s="81">
        <v>187.1</v>
      </c>
      <c r="K393" s="81">
        <v>0</v>
      </c>
      <c r="L393" s="81">
        <v>0</v>
      </c>
      <c r="M393" s="81">
        <v>0</v>
      </c>
      <c r="N393" s="65">
        <v>0</v>
      </c>
    </row>
    <row r="394" spans="1:14" ht="40.5">
      <c r="A394" s="54">
        <f t="shared" si="87"/>
        <v>388</v>
      </c>
      <c r="B394" s="66" t="s">
        <v>12</v>
      </c>
      <c r="C394" s="66"/>
      <c r="D394" s="81"/>
      <c r="E394" s="82"/>
      <c r="F394" s="82"/>
      <c r="G394" s="82"/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65">
        <v>0</v>
      </c>
    </row>
    <row r="395" spans="1:14" ht="102" customHeight="1">
      <c r="A395" s="54">
        <f t="shared" si="87"/>
        <v>389</v>
      </c>
      <c r="B395" s="66" t="s">
        <v>171</v>
      </c>
      <c r="C395" s="71" t="s">
        <v>36</v>
      </c>
      <c r="D395" s="78">
        <f>H396</f>
        <v>0</v>
      </c>
      <c r="E395" s="82"/>
      <c r="F395" s="89">
        <v>2017</v>
      </c>
      <c r="G395" s="89">
        <v>2017</v>
      </c>
      <c r="H395" s="81"/>
      <c r="I395" s="81"/>
      <c r="J395" s="81"/>
      <c r="K395" s="81"/>
      <c r="L395" s="81"/>
      <c r="M395" s="81"/>
      <c r="N395" s="82"/>
    </row>
    <row r="396" spans="1:14" ht="57" customHeight="1">
      <c r="A396" s="53">
        <f t="shared" si="87"/>
        <v>390</v>
      </c>
      <c r="B396" s="66" t="s">
        <v>168</v>
      </c>
      <c r="C396" s="66"/>
      <c r="D396" s="81"/>
      <c r="E396" s="82"/>
      <c r="F396" s="82"/>
      <c r="G396" s="82"/>
      <c r="H396" s="81">
        <f>I396+J396+K396+L396+M396+N396</f>
        <v>0</v>
      </c>
      <c r="I396" s="81">
        <f aca="true" t="shared" si="97" ref="I396:N396">I397+I398+I399+I400</f>
        <v>0</v>
      </c>
      <c r="J396" s="81">
        <f t="shared" si="97"/>
        <v>0</v>
      </c>
      <c r="K396" s="81">
        <f t="shared" si="97"/>
        <v>0</v>
      </c>
      <c r="L396" s="81">
        <f t="shared" si="97"/>
        <v>0</v>
      </c>
      <c r="M396" s="81">
        <f t="shared" si="97"/>
        <v>0</v>
      </c>
      <c r="N396" s="65">
        <f t="shared" si="97"/>
        <v>0</v>
      </c>
    </row>
    <row r="397" spans="1:14" ht="37.5" customHeight="1">
      <c r="A397" s="54">
        <f t="shared" si="87"/>
        <v>391</v>
      </c>
      <c r="B397" s="66" t="s">
        <v>5</v>
      </c>
      <c r="C397" s="66"/>
      <c r="D397" s="81"/>
      <c r="E397" s="82"/>
      <c r="F397" s="82"/>
      <c r="G397" s="82"/>
      <c r="H397" s="81">
        <f>I397+J397+K397+L397+M397+N397</f>
        <v>0</v>
      </c>
      <c r="I397" s="81">
        <v>0</v>
      </c>
      <c r="J397" s="81">
        <v>0</v>
      </c>
      <c r="K397" s="81">
        <v>0</v>
      </c>
      <c r="L397" s="81">
        <v>0</v>
      </c>
      <c r="M397" s="81">
        <v>0</v>
      </c>
      <c r="N397" s="65">
        <v>0</v>
      </c>
    </row>
    <row r="398" spans="1:14" ht="38.25" customHeight="1">
      <c r="A398" s="54">
        <f t="shared" si="87"/>
        <v>392</v>
      </c>
      <c r="B398" s="66" t="s">
        <v>4</v>
      </c>
      <c r="C398" s="66"/>
      <c r="D398" s="81"/>
      <c r="E398" s="82"/>
      <c r="F398" s="82"/>
      <c r="G398" s="82"/>
      <c r="H398" s="81">
        <f>I398+J398+K398+L398+M398+N398</f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65">
        <v>0</v>
      </c>
    </row>
    <row r="399" spans="1:14" ht="25.5" customHeight="1">
      <c r="A399" s="54">
        <f t="shared" si="87"/>
        <v>393</v>
      </c>
      <c r="B399" s="66" t="s">
        <v>11</v>
      </c>
      <c r="C399" s="66"/>
      <c r="D399" s="81"/>
      <c r="E399" s="82"/>
      <c r="F399" s="82"/>
      <c r="G399" s="82"/>
      <c r="H399" s="81">
        <f>I399+J399+K399+L399+M399+N399</f>
        <v>0</v>
      </c>
      <c r="I399" s="81">
        <v>0</v>
      </c>
      <c r="J399" s="81">
        <v>0</v>
      </c>
      <c r="K399" s="81">
        <v>0</v>
      </c>
      <c r="L399" s="81">
        <v>0</v>
      </c>
      <c r="M399" s="81">
        <v>0</v>
      </c>
      <c r="N399" s="65">
        <v>0</v>
      </c>
    </row>
    <row r="400" spans="1:14" ht="40.5">
      <c r="A400" s="54">
        <f t="shared" si="87"/>
        <v>394</v>
      </c>
      <c r="B400" s="66" t="s">
        <v>12</v>
      </c>
      <c r="C400" s="66"/>
      <c r="D400" s="81"/>
      <c r="E400" s="82" t="s">
        <v>172</v>
      </c>
      <c r="F400" s="82"/>
      <c r="G400" s="82"/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65">
        <v>0</v>
      </c>
    </row>
    <row r="401" spans="1:14" ht="297" customHeight="1">
      <c r="A401" s="54">
        <f t="shared" si="87"/>
        <v>395</v>
      </c>
      <c r="B401" s="69" t="s">
        <v>170</v>
      </c>
      <c r="C401" s="71" t="s">
        <v>36</v>
      </c>
      <c r="D401" s="78">
        <f>H402</f>
        <v>1765.1</v>
      </c>
      <c r="E401" s="82"/>
      <c r="F401" s="89">
        <v>2016</v>
      </c>
      <c r="G401" s="89">
        <v>2017</v>
      </c>
      <c r="H401" s="81"/>
      <c r="I401" s="81"/>
      <c r="J401" s="81"/>
      <c r="K401" s="81"/>
      <c r="L401" s="81"/>
      <c r="M401" s="81"/>
      <c r="N401" s="82"/>
    </row>
    <row r="402" spans="1:14" ht="51.75" customHeight="1">
      <c r="A402" s="54">
        <f t="shared" si="87"/>
        <v>396</v>
      </c>
      <c r="B402" s="66" t="s">
        <v>169</v>
      </c>
      <c r="C402" s="66"/>
      <c r="D402" s="81"/>
      <c r="E402" s="82"/>
      <c r="F402" s="82"/>
      <c r="G402" s="82"/>
      <c r="H402" s="81">
        <f>I402+J402+K402+L402+M402+N402</f>
        <v>1765.1</v>
      </c>
      <c r="I402" s="81">
        <f aca="true" t="shared" si="98" ref="I402:N402">I403+I404+I405+I406</f>
        <v>0</v>
      </c>
      <c r="J402" s="81">
        <f t="shared" si="98"/>
        <v>1095</v>
      </c>
      <c r="K402" s="81">
        <f t="shared" si="98"/>
        <v>670.1</v>
      </c>
      <c r="L402" s="81">
        <f t="shared" si="98"/>
        <v>0</v>
      </c>
      <c r="M402" s="81">
        <f t="shared" si="98"/>
        <v>0</v>
      </c>
      <c r="N402" s="65">
        <f t="shared" si="98"/>
        <v>0</v>
      </c>
    </row>
    <row r="403" spans="1:14" ht="37.5" customHeight="1">
      <c r="A403" s="54">
        <f t="shared" si="87"/>
        <v>397</v>
      </c>
      <c r="B403" s="66" t="s">
        <v>5</v>
      </c>
      <c r="C403" s="66"/>
      <c r="D403" s="81"/>
      <c r="E403" s="82"/>
      <c r="F403" s="82"/>
      <c r="G403" s="82"/>
      <c r="H403" s="81">
        <f>I403+J403+K403+L403+M403+N403</f>
        <v>0</v>
      </c>
      <c r="I403" s="81">
        <v>0</v>
      </c>
      <c r="J403" s="81">
        <v>0</v>
      </c>
      <c r="K403" s="81">
        <v>0</v>
      </c>
      <c r="L403" s="81">
        <v>0</v>
      </c>
      <c r="M403" s="81">
        <v>0</v>
      </c>
      <c r="N403" s="65">
        <v>0</v>
      </c>
    </row>
    <row r="404" spans="1:14" ht="34.5" customHeight="1">
      <c r="A404" s="54">
        <f>A403+1</f>
        <v>398</v>
      </c>
      <c r="B404" s="66" t="s">
        <v>4</v>
      </c>
      <c r="C404" s="66"/>
      <c r="D404" s="81"/>
      <c r="E404" s="82"/>
      <c r="F404" s="82"/>
      <c r="G404" s="82"/>
      <c r="H404" s="81">
        <f>I404+J404+K404+L404+M404+N404</f>
        <v>0</v>
      </c>
      <c r="I404" s="81">
        <v>0</v>
      </c>
      <c r="J404" s="81">
        <v>0</v>
      </c>
      <c r="K404" s="81">
        <v>0</v>
      </c>
      <c r="L404" s="81">
        <v>0</v>
      </c>
      <c r="M404" s="81">
        <v>0</v>
      </c>
      <c r="N404" s="65">
        <v>0</v>
      </c>
    </row>
    <row r="405" spans="1:14" ht="26.25" customHeight="1">
      <c r="A405" s="54">
        <f>A404+1</f>
        <v>399</v>
      </c>
      <c r="B405" s="66" t="s">
        <v>11</v>
      </c>
      <c r="C405" s="66"/>
      <c r="D405" s="81"/>
      <c r="E405" s="82"/>
      <c r="F405" s="82"/>
      <c r="G405" s="82"/>
      <c r="H405" s="81">
        <f>I405+J405+K405+L405+M405+N405</f>
        <v>1765.1</v>
      </c>
      <c r="I405" s="81">
        <v>0</v>
      </c>
      <c r="J405" s="81">
        <v>1095</v>
      </c>
      <c r="K405" s="81">
        <v>670.1</v>
      </c>
      <c r="L405" s="81">
        <v>0</v>
      </c>
      <c r="M405" s="81">
        <v>0</v>
      </c>
      <c r="N405" s="65">
        <v>0</v>
      </c>
    </row>
    <row r="406" spans="1:14" ht="40.5">
      <c r="A406" s="54">
        <f>A405+1</f>
        <v>400</v>
      </c>
      <c r="B406" s="66" t="s">
        <v>12</v>
      </c>
      <c r="C406" s="66"/>
      <c r="D406" s="81"/>
      <c r="E406" s="82"/>
      <c r="F406" s="82"/>
      <c r="G406" s="82"/>
      <c r="H406" s="81">
        <v>0</v>
      </c>
      <c r="I406" s="81">
        <v>0</v>
      </c>
      <c r="J406" s="81">
        <v>0</v>
      </c>
      <c r="K406" s="81">
        <v>0</v>
      </c>
      <c r="L406" s="81">
        <v>0</v>
      </c>
      <c r="M406" s="81">
        <v>0</v>
      </c>
      <c r="N406" s="65">
        <v>0</v>
      </c>
    </row>
    <row r="407" spans="1:14" ht="20.25">
      <c r="A407" s="104"/>
      <c r="B407" s="105"/>
      <c r="C407" s="106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</row>
    <row r="408" spans="1:14" ht="20.25">
      <c r="A408" s="104"/>
      <c r="B408" s="105"/>
      <c r="C408" s="106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</row>
    <row r="409" spans="1:14" ht="20.25">
      <c r="A409" s="104"/>
      <c r="B409" s="104"/>
      <c r="C409" s="107"/>
      <c r="D409" s="104"/>
      <c r="E409" s="104"/>
      <c r="F409" s="104"/>
      <c r="G409" s="104"/>
      <c r="H409" s="104"/>
      <c r="I409" s="104"/>
      <c r="J409" s="104"/>
      <c r="K409" s="105"/>
      <c r="L409" s="104"/>
      <c r="M409" s="104"/>
      <c r="N409" s="104"/>
    </row>
    <row r="410" spans="1:14" ht="20.25">
      <c r="A410" s="104"/>
      <c r="B410" s="104"/>
      <c r="C410" s="107"/>
      <c r="D410" s="104"/>
      <c r="E410" s="104"/>
      <c r="F410" s="104"/>
      <c r="G410" s="104"/>
      <c r="H410" s="104"/>
      <c r="I410" s="104"/>
      <c r="J410" s="104"/>
      <c r="K410" s="105"/>
      <c r="L410" s="104"/>
      <c r="M410" s="104"/>
      <c r="N410" s="104"/>
    </row>
    <row r="411" spans="1:14" ht="20.25">
      <c r="A411" s="104"/>
      <c r="B411" s="104"/>
      <c r="C411" s="107"/>
      <c r="D411" s="104"/>
      <c r="E411" s="104"/>
      <c r="F411" s="104"/>
      <c r="G411" s="104"/>
      <c r="H411" s="104"/>
      <c r="I411" s="104"/>
      <c r="J411" s="104"/>
      <c r="K411" s="105"/>
      <c r="L411" s="104"/>
      <c r="M411" s="104"/>
      <c r="N411" s="104"/>
    </row>
  </sheetData>
  <mergeCells count="17">
    <mergeCell ref="K1:N1"/>
    <mergeCell ref="A4:A5"/>
    <mergeCell ref="B4:B5"/>
    <mergeCell ref="B3:M3"/>
    <mergeCell ref="C4:C5"/>
    <mergeCell ref="D4:E4"/>
    <mergeCell ref="F4:G4"/>
    <mergeCell ref="H4:N4"/>
    <mergeCell ref="K2:N2"/>
    <mergeCell ref="B12:N12"/>
    <mergeCell ref="B209:N209"/>
    <mergeCell ref="B53:N53"/>
    <mergeCell ref="B221:N221"/>
    <mergeCell ref="B24:N24"/>
    <mergeCell ref="B65:N65"/>
    <mergeCell ref="B83:N83"/>
    <mergeCell ref="B119:N119"/>
  </mergeCells>
  <printOptions/>
  <pageMargins left="0.984251968503937" right="0.7874015748031497" top="1.0236220472440944" bottom="0.7874015748031497" header="0.11811023622047245" footer="0.11811023622047245"/>
  <pageSetup horizontalDpi="600" verticalDpi="600" orientation="landscape" paperSize="9" scale="64" r:id="rId1"/>
  <headerFooter differentFirst="1">
    <oddHeader>&amp;C&amp;P</oddHeader>
  </headerFooter>
  <rowBreaks count="8" manualBreakCount="8">
    <brk id="10" max="16383" man="1"/>
    <brk id="26" max="16383" man="1"/>
    <brk id="58" max="16383" man="1"/>
    <brk id="70" max="16383" man="1"/>
    <brk id="81" max="16383" man="1"/>
    <brk id="126" max="16383" man="1"/>
    <brk id="139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view="pageBreakPreview" zoomScaleSheetLayoutView="100" workbookViewId="0" topLeftCell="A1">
      <selection activeCell="C334" sqref="C334"/>
    </sheetView>
  </sheetViews>
  <sheetFormatPr defaultColWidth="9.140625" defaultRowHeight="15"/>
  <cols>
    <col min="1" max="1" width="8.140625" style="1" customWidth="1"/>
    <col min="2" max="2" width="25.00390625" style="1" customWidth="1"/>
    <col min="3" max="3" width="19.57421875" style="2" customWidth="1"/>
    <col min="4" max="4" width="11.7109375" style="1" bestFit="1" customWidth="1"/>
    <col min="5" max="5" width="11.00390625" style="1" customWidth="1"/>
    <col min="6" max="7" width="9.28125" style="1" bestFit="1" customWidth="1"/>
    <col min="8" max="8" width="15.57421875" style="1" customWidth="1"/>
    <col min="9" max="9" width="11.421875" style="1" customWidth="1"/>
    <col min="10" max="10" width="12.421875" style="1" customWidth="1"/>
    <col min="11" max="11" width="12.57421875" style="1" customWidth="1"/>
    <col min="12" max="12" width="12.00390625" style="1" customWidth="1"/>
    <col min="13" max="13" width="11.00390625" style="1" customWidth="1"/>
    <col min="14" max="14" width="11.421875" style="1" customWidth="1"/>
    <col min="15" max="15" width="9.140625" style="1" customWidth="1"/>
    <col min="16" max="16" width="10.7109375" style="1" bestFit="1" customWidth="1"/>
    <col min="17" max="16384" width="9.140625" style="1" customWidth="1"/>
  </cols>
  <sheetData>
    <row r="1" spans="8:14" ht="109.5" customHeight="1">
      <c r="H1" s="42"/>
      <c r="I1" s="42"/>
      <c r="J1" s="42"/>
      <c r="K1" s="42"/>
      <c r="L1" s="127" t="s">
        <v>163</v>
      </c>
      <c r="M1" s="127"/>
      <c r="N1" s="127"/>
    </row>
    <row r="2" spans="2:14" ht="62.25" customHeight="1">
      <c r="B2" s="137" t="s">
        <v>116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"/>
    </row>
    <row r="3" spans="1:15" s="16" customFormat="1" ht="126" customHeight="1">
      <c r="A3" s="135" t="s">
        <v>74</v>
      </c>
      <c r="B3" s="135" t="s">
        <v>6</v>
      </c>
      <c r="C3" s="135" t="s">
        <v>7</v>
      </c>
      <c r="D3" s="138" t="s">
        <v>8</v>
      </c>
      <c r="E3" s="138"/>
      <c r="F3" s="138" t="s">
        <v>9</v>
      </c>
      <c r="G3" s="138"/>
      <c r="H3" s="138" t="s">
        <v>0</v>
      </c>
      <c r="I3" s="138"/>
      <c r="J3" s="138"/>
      <c r="K3" s="138"/>
      <c r="L3" s="138"/>
      <c r="M3" s="138"/>
      <c r="N3" s="138"/>
      <c r="O3" s="15"/>
    </row>
    <row r="4" spans="1:15" ht="182.25" customHeight="1">
      <c r="A4" s="136"/>
      <c r="B4" s="136"/>
      <c r="C4" s="136"/>
      <c r="D4" s="18" t="s">
        <v>134</v>
      </c>
      <c r="E4" s="18" t="s">
        <v>82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5" ht="16.5" customHeight="1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>
      <c r="A6" s="11">
        <v>1</v>
      </c>
      <c r="B6" s="3" t="s">
        <v>79</v>
      </c>
      <c r="C6" s="11"/>
      <c r="D6" s="3"/>
      <c r="E6" s="3"/>
      <c r="F6" s="3"/>
      <c r="G6" s="3"/>
      <c r="H6" s="12">
        <f aca="true" t="shared" si="0" ref="H6:N6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>
      <c r="A7" s="11">
        <f aca="true" t="shared" si="1" ref="A7:A38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</v>
      </c>
      <c r="L9" s="43">
        <v>23191.11</v>
      </c>
      <c r="M9" s="12">
        <v>0</v>
      </c>
      <c r="N9" s="12">
        <v>0</v>
      </c>
      <c r="O9" s="2"/>
      <c r="P9" s="13"/>
    </row>
    <row r="10" spans="1:15" ht="29.25" customHeight="1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4" ht="19.5" customHeight="1">
      <c r="A11" s="11">
        <f t="shared" si="1"/>
        <v>6</v>
      </c>
      <c r="B11" s="128" t="s">
        <v>80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47.25">
      <c r="A12" s="11">
        <f t="shared" si="1"/>
        <v>7</v>
      </c>
      <c r="B12" s="20" t="s">
        <v>55</v>
      </c>
      <c r="C12" s="21"/>
      <c r="D12" s="21"/>
      <c r="E12" s="21"/>
      <c r="F12" s="21"/>
      <c r="G12" s="21"/>
      <c r="H12" s="22">
        <f aca="true" t="shared" si="2" ref="H12:N1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4" ht="15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aca="true" t="shared" si="3" ref="H13:N16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4" ht="15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37359.28</v>
      </c>
      <c r="M14" s="22">
        <f t="shared" si="3"/>
        <v>0</v>
      </c>
      <c r="N14" s="22">
        <f t="shared" si="3"/>
        <v>0</v>
      </c>
    </row>
    <row r="15" spans="1:14" ht="15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4" ht="31.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>
      <c r="A17" s="11">
        <f t="shared" si="1"/>
        <v>12</v>
      </c>
      <c r="B17" s="20" t="s">
        <v>13</v>
      </c>
      <c r="C17" s="39" t="s">
        <v>83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aca="true" t="shared" si="4" ref="I18:N18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 ht="15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aca="true" t="shared" si="5" ref="I19:N19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 ht="15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37359.28</v>
      </c>
      <c r="M20" s="6">
        <v>0</v>
      </c>
      <c r="N20" s="6">
        <v>0</v>
      </c>
    </row>
    <row r="21" spans="1:14" ht="15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>
      <c r="A23" s="11">
        <f t="shared" si="1"/>
        <v>18</v>
      </c>
      <c r="B23" s="132" t="s">
        <v>138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47.25" customHeight="1">
      <c r="A24" s="11">
        <f t="shared" si="1"/>
        <v>19</v>
      </c>
      <c r="B24" s="20" t="s">
        <v>56</v>
      </c>
      <c r="C24" s="26"/>
      <c r="D24" s="26"/>
      <c r="E24" s="26"/>
      <c r="F24" s="26"/>
      <c r="G24" s="26"/>
      <c r="H24" s="46">
        <f aca="true" t="shared" si="6" ref="H24:N24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aca="true" t="shared" si="7" ref="H25:N25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aca="true" t="shared" si="8" ref="K26:N2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39507.38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>
      <c r="A29" s="11">
        <f t="shared" si="1"/>
        <v>24</v>
      </c>
      <c r="B29" s="20" t="s">
        <v>117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aca="true" t="shared" si="9" ref="H30:N30">H31+H32+H33+H34</f>
        <v>80895.48</v>
      </c>
      <c r="I30" s="47">
        <f t="shared" si="9"/>
        <v>146.48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 ht="15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 ht="15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 ht="15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146.48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>
      <c r="A35" s="11">
        <f t="shared" si="1"/>
        <v>30</v>
      </c>
      <c r="B35" s="20" t="s">
        <v>118</v>
      </c>
      <c r="C35" s="29" t="s">
        <v>20</v>
      </c>
      <c r="D35" s="45">
        <f>H36</f>
        <v>156809.8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156809.8</v>
      </c>
      <c r="I36" s="47">
        <f aca="true" t="shared" si="10" ref="I36:N36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 ht="15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 ht="15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 ht="15">
      <c r="A39" s="11">
        <f aca="true" t="shared" si="11" ref="A39:A63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>
      <c r="A41" s="11">
        <f t="shared" si="11"/>
        <v>36</v>
      </c>
      <c r="B41" s="24" t="s">
        <v>109</v>
      </c>
      <c r="C41" s="29" t="s">
        <v>21</v>
      </c>
      <c r="D41" s="45">
        <f>H42</f>
        <v>1302.1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1302.1</v>
      </c>
      <c r="I42" s="47">
        <f>I43+I44+I45</f>
        <v>0</v>
      </c>
      <c r="J42" s="47">
        <f>SUM(J43:J45)</f>
        <v>1302.1</v>
      </c>
      <c r="K42" s="47">
        <v>0</v>
      </c>
      <c r="L42" s="47">
        <v>0</v>
      </c>
      <c r="M42" s="28">
        <v>0</v>
      </c>
      <c r="N42" s="28">
        <v>0</v>
      </c>
    </row>
    <row r="43" spans="1:14" ht="15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5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5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1302.1</v>
      </c>
      <c r="I45" s="8">
        <v>0</v>
      </c>
      <c r="J45" s="8">
        <v>1302.1</v>
      </c>
      <c r="K45" s="8">
        <v>0</v>
      </c>
      <c r="L45" s="8">
        <v>0</v>
      </c>
      <c r="M45" s="8">
        <v>0</v>
      </c>
      <c r="N45" s="8">
        <v>0</v>
      </c>
    </row>
    <row r="46" spans="1:14" ht="31.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>
      <c r="A47" s="11">
        <f t="shared" si="11"/>
        <v>42</v>
      </c>
      <c r="B47" s="24" t="s">
        <v>143</v>
      </c>
      <c r="C47" s="29" t="s">
        <v>144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>
      <c r="A48" s="11">
        <f t="shared" si="11"/>
        <v>43</v>
      </c>
      <c r="B48" s="20" t="s">
        <v>32</v>
      </c>
      <c r="C48" s="20"/>
      <c r="D48" s="47"/>
      <c r="E48" s="47"/>
      <c r="F48" s="47"/>
      <c r="G48" s="47"/>
      <c r="H48" s="47">
        <f>I48+J48+K48+L48+M48+N48</f>
        <v>4000</v>
      </c>
      <c r="I48" s="47">
        <f aca="true" t="shared" si="12" ref="I48:N48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 ht="15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5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5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>
      <c r="A52" s="11">
        <v>59</v>
      </c>
      <c r="B52" s="129" t="s">
        <v>153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</row>
    <row r="53" spans="1:14" ht="47.25">
      <c r="A53" s="11">
        <f t="shared" si="11"/>
        <v>60</v>
      </c>
      <c r="B53" s="20" t="s">
        <v>58</v>
      </c>
      <c r="C53" s="21"/>
      <c r="D53" s="21"/>
      <c r="E53" s="21"/>
      <c r="F53" s="21"/>
      <c r="G53" s="21"/>
      <c r="H53" s="22">
        <f aca="true" t="shared" si="13" ref="H53:N53">H54+H55+H56+H57</f>
        <v>63675.1</v>
      </c>
      <c r="I53" s="22">
        <f t="shared" si="13"/>
        <v>1700.7</v>
      </c>
      <c r="J53" s="22">
        <f t="shared" si="13"/>
        <v>144.3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 ht="15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aca="true" t="shared" si="14" ref="H54:N55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ht="15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 ht="15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</v>
      </c>
      <c r="I56" s="22">
        <f>I62</f>
        <v>1700.7</v>
      </c>
      <c r="J56" s="22">
        <f>J62+J68</f>
        <v>144.3</v>
      </c>
      <c r="K56" s="22">
        <f aca="true" t="shared" si="15" ref="K56:N57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>
      <c r="A58" s="11">
        <f t="shared" si="11"/>
        <v>65</v>
      </c>
      <c r="B58" s="20" t="s">
        <v>24</v>
      </c>
      <c r="C58" s="29" t="s">
        <v>27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aca="true" t="shared" si="16" ref="I59:N59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 ht="15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 ht="15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 ht="15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>
      <c r="A64" s="11" t="s">
        <v>145</v>
      </c>
      <c r="B64" s="20" t="s">
        <v>161</v>
      </c>
      <c r="C64" s="29" t="s">
        <v>151</v>
      </c>
      <c r="D64" s="45">
        <f>H65</f>
        <v>144.3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>
      <c r="A65" s="11" t="s">
        <v>146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</v>
      </c>
      <c r="I65" s="47">
        <f aca="true" t="shared" si="17" ref="I65:N65">I66+I67+I68+I69</f>
        <v>0</v>
      </c>
      <c r="J65" s="47">
        <f t="shared" si="17"/>
        <v>144.3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 ht="15">
      <c r="A66" s="11" t="s">
        <v>147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 ht="15">
      <c r="A67" s="11" t="s">
        <v>148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 ht="15">
      <c r="A68" s="11" t="s">
        <v>149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</v>
      </c>
      <c r="I68" s="47">
        <v>0</v>
      </c>
      <c r="J68" s="47">
        <v>144.3</v>
      </c>
      <c r="K68" s="47">
        <v>0</v>
      </c>
      <c r="L68" s="28">
        <v>0</v>
      </c>
      <c r="M68" s="28">
        <v>0</v>
      </c>
      <c r="N68" s="28">
        <v>0</v>
      </c>
    </row>
    <row r="69" spans="1:14" ht="31.5">
      <c r="A69" s="11" t="s">
        <v>150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5">
      <c r="A70" s="11">
        <v>101</v>
      </c>
      <c r="B70" s="129" t="s">
        <v>154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4"/>
    </row>
    <row r="71" spans="1:14" ht="45.75" customHeight="1">
      <c r="A71" s="11">
        <f>A70+1</f>
        <v>102</v>
      </c>
      <c r="B71" s="20" t="s">
        <v>152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aca="true" t="shared" si="18" ref="I71:N71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 ht="15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 ht="15">
      <c r="A73" s="11">
        <f aca="true" t="shared" si="19" ref="A73:A104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aca="true" t="shared" si="20" ref="L73:N75">L79+L85+L91+L97+L103+L109</f>
        <v>0</v>
      </c>
      <c r="M73" s="23">
        <f t="shared" si="20"/>
        <v>0</v>
      </c>
      <c r="N73" s="23">
        <f t="shared" si="20"/>
        <v>0</v>
      </c>
    </row>
    <row r="74" spans="1:14" ht="15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>
      <c r="A76" s="11">
        <f t="shared" si="19"/>
        <v>107</v>
      </c>
      <c r="B76" s="24" t="s">
        <v>136</v>
      </c>
      <c r="C76" s="29" t="s">
        <v>54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aca="true" t="shared" si="21" ref="I77:N77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 ht="15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 ht="15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 ht="15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>
      <c r="A82" s="11">
        <f t="shared" si="19"/>
        <v>113</v>
      </c>
      <c r="B82" s="24" t="s">
        <v>81</v>
      </c>
      <c r="C82" s="29" t="s">
        <v>76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aca="true" t="shared" si="22" ref="I83:N83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 ht="15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 ht="15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 ht="15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>
      <c r="A88" s="11">
        <f t="shared" si="19"/>
        <v>119</v>
      </c>
      <c r="B88" s="24" t="s">
        <v>135</v>
      </c>
      <c r="C88" s="29" t="s">
        <v>77</v>
      </c>
      <c r="D88" s="45">
        <f>H89</f>
        <v>9660.7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</v>
      </c>
      <c r="I89" s="47">
        <f aca="true" t="shared" si="23" ref="I89:N89">I90+I91+I93+I92</f>
        <v>530</v>
      </c>
      <c r="J89" s="47">
        <f t="shared" si="23"/>
        <v>0</v>
      </c>
      <c r="K89" s="47">
        <f t="shared" si="23"/>
        <v>9130.7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 ht="15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 ht="15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 ht="15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</v>
      </c>
      <c r="L92" s="28">
        <v>0</v>
      </c>
      <c r="M92" s="28">
        <v>0</v>
      </c>
      <c r="N92" s="28">
        <v>0</v>
      </c>
    </row>
    <row r="93" spans="1:14" ht="29.25" customHeight="1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>
      <c r="A94" s="11">
        <f t="shared" si="19"/>
        <v>125</v>
      </c>
      <c r="B94" s="24" t="s">
        <v>115</v>
      </c>
      <c r="C94" s="29" t="s">
        <v>119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>
      <c r="A95" s="11">
        <f t="shared" si="19"/>
        <v>126</v>
      </c>
      <c r="B95" s="20" t="s">
        <v>32</v>
      </c>
      <c r="C95" s="20"/>
      <c r="D95" s="47"/>
      <c r="E95" s="19"/>
      <c r="F95" s="19"/>
      <c r="G95" s="19"/>
      <c r="H95" s="47">
        <f>I95+J95+K95+L95+M95+N95</f>
        <v>653</v>
      </c>
      <c r="I95" s="47">
        <f aca="true" t="shared" si="24" ref="I95:N95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 ht="15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 ht="15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 ht="15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>
      <c r="A100" s="11">
        <f t="shared" si="19"/>
        <v>131</v>
      </c>
      <c r="B100" s="24" t="s">
        <v>86</v>
      </c>
      <c r="C100" s="29" t="s">
        <v>29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>
      <c r="A101" s="11">
        <f t="shared" si="19"/>
        <v>132</v>
      </c>
      <c r="B101" s="20" t="s">
        <v>33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aca="true" t="shared" si="25" ref="I101:N101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 ht="15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 ht="15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 ht="15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1181.6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>
      <c r="A105" s="11">
        <f aca="true" t="shared" si="26" ref="A105:A135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>
      <c r="A106" s="37">
        <f t="shared" si="26"/>
        <v>137</v>
      </c>
      <c r="B106" s="24" t="s">
        <v>87</v>
      </c>
      <c r="C106" s="29" t="s">
        <v>78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>
      <c r="A107" s="11">
        <f t="shared" si="26"/>
        <v>138</v>
      </c>
      <c r="B107" s="20" t="s">
        <v>34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aca="true" t="shared" si="27" ref="I107:N10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 ht="15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 ht="15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 ht="15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>
      <c r="A112" s="37">
        <f t="shared" si="26"/>
        <v>143</v>
      </c>
      <c r="B112" s="24" t="s">
        <v>120</v>
      </c>
      <c r="C112" s="29" t="s">
        <v>88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>
      <c r="A113" s="11">
        <f t="shared" si="26"/>
        <v>144</v>
      </c>
      <c r="B113" s="20" t="s">
        <v>37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aca="true" t="shared" si="28" ref="I113:N113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 ht="15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 ht="15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 ht="15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>
      <c r="A118" s="37">
        <f t="shared" si="26"/>
        <v>149</v>
      </c>
      <c r="B118" s="24" t="s">
        <v>137</v>
      </c>
      <c r="C118" s="29" t="s">
        <v>90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>
      <c r="A119" s="11">
        <f t="shared" si="26"/>
        <v>150</v>
      </c>
      <c r="B119" s="20" t="s">
        <v>38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aca="true" t="shared" si="29" ref="I119:N11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 ht="15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 ht="15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 ht="15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>
      <c r="A124" s="37">
        <f t="shared" si="26"/>
        <v>155</v>
      </c>
      <c r="B124" s="24" t="s">
        <v>110</v>
      </c>
      <c r="C124" s="29" t="s">
        <v>91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>
      <c r="A125" s="11">
        <f t="shared" si="26"/>
        <v>156</v>
      </c>
      <c r="B125" s="20" t="s">
        <v>39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aca="true" t="shared" si="30" ref="I125:N125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 ht="15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 ht="15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 ht="15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>
      <c r="A130" s="37">
        <f t="shared" si="26"/>
        <v>161</v>
      </c>
      <c r="B130" s="24" t="s">
        <v>111</v>
      </c>
      <c r="C130" s="29" t="s">
        <v>36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>
      <c r="A131" s="11">
        <f t="shared" si="26"/>
        <v>162</v>
      </c>
      <c r="B131" s="20" t="s">
        <v>40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aca="true" t="shared" si="31" ref="I131:N1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 ht="15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 ht="15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 ht="15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>
      <c r="A136" s="11">
        <v>156</v>
      </c>
      <c r="B136" s="20" t="s">
        <v>108</v>
      </c>
      <c r="C136" s="29" t="s">
        <v>36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>
      <c r="A137" s="11">
        <v>157</v>
      </c>
      <c r="B137" s="20" t="s">
        <v>41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aca="true" t="shared" si="32" ref="I137:N137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 ht="15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 ht="15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 ht="15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>
      <c r="A142" s="11">
        <v>162</v>
      </c>
      <c r="B142" s="20" t="s">
        <v>113</v>
      </c>
      <c r="C142" s="29" t="s">
        <v>36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>
      <c r="A143" s="11">
        <v>163</v>
      </c>
      <c r="B143" s="20" t="s">
        <v>44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aca="true" t="shared" si="33" ref="I143:N14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 ht="15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 ht="15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 ht="15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 ht="15">
      <c r="A148" s="11">
        <v>180</v>
      </c>
      <c r="B148" s="129" t="s">
        <v>155</v>
      </c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1"/>
    </row>
    <row r="149" spans="1:14" ht="47.25">
      <c r="A149" s="11">
        <f aca="true" t="shared" si="34" ref="A149:A168">A148+1</f>
        <v>181</v>
      </c>
      <c r="B149" s="20" t="s">
        <v>156</v>
      </c>
      <c r="C149" s="21"/>
      <c r="D149" s="21"/>
      <c r="E149" s="21"/>
      <c r="F149" s="21"/>
      <c r="G149" s="21"/>
      <c r="H149" s="22">
        <f aca="true" t="shared" si="35" ref="H149:N149">H150+H151+H152+H153</f>
        <v>275422.05</v>
      </c>
      <c r="I149" s="22">
        <f t="shared" si="35"/>
        <v>321.75</v>
      </c>
      <c r="J149" s="22">
        <f t="shared" si="35"/>
        <v>2077.7</v>
      </c>
      <c r="K149" s="22">
        <f t="shared" si="35"/>
        <v>268342.6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 ht="15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aca="true" t="shared" si="36" ref="H150:N150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 ht="15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 ht="15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aca="true" t="shared" si="37" ref="H152:N152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2077.7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aca="true" t="shared" si="38" ref="H153:N153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>
      <c r="A154" s="37">
        <f t="shared" si="34"/>
        <v>186</v>
      </c>
      <c r="B154" s="20" t="s">
        <v>121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aca="true" t="shared" si="39" ref="I155:N155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 ht="15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 ht="15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 ht="15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>
      <c r="A160" s="11">
        <f t="shared" si="34"/>
        <v>192</v>
      </c>
      <c r="B160" s="20" t="s">
        <v>122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aca="true" t="shared" si="40" ref="I161:N161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 ht="15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 ht="15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 ht="15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>
      <c r="A166" s="11">
        <f t="shared" si="34"/>
        <v>198</v>
      </c>
      <c r="B166" s="20" t="s">
        <v>35</v>
      </c>
      <c r="C166" s="29" t="s">
        <v>36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aca="true" t="shared" si="41" ref="I167:N167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 ht="15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 ht="15">
      <c r="A169" s="11">
        <f aca="true" t="shared" si="42" ref="A169:A200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 ht="15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>
      <c r="A172" s="11">
        <f t="shared" si="42"/>
        <v>204</v>
      </c>
      <c r="B172" s="20" t="s">
        <v>123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>
      <c r="A173" s="11">
        <f t="shared" si="42"/>
        <v>205</v>
      </c>
      <c r="B173" s="20" t="s">
        <v>32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aca="true" t="shared" si="43" ref="I173:N17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 ht="15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 ht="15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 ht="15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>
      <c r="A178" s="11">
        <f t="shared" si="42"/>
        <v>210</v>
      </c>
      <c r="B178" s="32" t="s">
        <v>84</v>
      </c>
      <c r="C178" s="29" t="s">
        <v>31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>
      <c r="A179" s="11">
        <f t="shared" si="42"/>
        <v>211</v>
      </c>
      <c r="B179" s="32" t="s">
        <v>33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aca="true" t="shared" si="44" ref="I179:N179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 ht="15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 ht="15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 ht="15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>
      <c r="A184" s="11">
        <f t="shared" si="42"/>
        <v>216</v>
      </c>
      <c r="B184" s="20" t="s">
        <v>124</v>
      </c>
      <c r="C184" s="29" t="s">
        <v>20</v>
      </c>
      <c r="D184" s="45">
        <f>H185</f>
        <v>10328.3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>
      <c r="A185" s="11">
        <f t="shared" si="42"/>
        <v>217</v>
      </c>
      <c r="B185" s="20" t="s">
        <v>34</v>
      </c>
      <c r="C185" s="20"/>
      <c r="D185" s="47"/>
      <c r="E185" s="19"/>
      <c r="F185" s="19"/>
      <c r="G185" s="19"/>
      <c r="H185" s="47">
        <f>I185+J185+K185+L185+M185+N185</f>
        <v>10328.3</v>
      </c>
      <c r="I185" s="47">
        <f aca="true" t="shared" si="45" ref="I185:N185">I186+I187+I188+I189</f>
        <v>0</v>
      </c>
      <c r="J185" s="47">
        <f t="shared" si="45"/>
        <v>0</v>
      </c>
      <c r="K185" s="47">
        <f t="shared" si="45"/>
        <v>10328.3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 ht="15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 ht="15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 ht="15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548.3</v>
      </c>
      <c r="I188" s="47">
        <v>0</v>
      </c>
      <c r="J188" s="47">
        <v>0</v>
      </c>
      <c r="K188" s="47">
        <v>548.3</v>
      </c>
      <c r="L188" s="47">
        <v>0</v>
      </c>
      <c r="M188" s="47">
        <v>0</v>
      </c>
      <c r="N188" s="28">
        <v>0</v>
      </c>
    </row>
    <row r="189" spans="1:14" ht="31.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>
      <c r="A190" s="11">
        <f t="shared" si="42"/>
        <v>222</v>
      </c>
      <c r="B190" s="20" t="s">
        <v>125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>
      <c r="A191" s="11">
        <f t="shared" si="42"/>
        <v>223</v>
      </c>
      <c r="B191" s="20" t="s">
        <v>37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aca="true" t="shared" si="46" ref="I191:N191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 ht="15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 ht="15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 ht="15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>
      <c r="A196" s="11">
        <f t="shared" si="42"/>
        <v>228</v>
      </c>
      <c r="B196" s="20" t="s">
        <v>126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>
      <c r="A197" s="11">
        <f t="shared" si="42"/>
        <v>229</v>
      </c>
      <c r="B197" s="20" t="s">
        <v>38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aca="true" t="shared" si="47" ref="I197:N19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 ht="15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 ht="15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 ht="15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>
      <c r="A201" s="11">
        <f aca="true" t="shared" si="48" ref="A201:A232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>
      <c r="A202" s="11">
        <f t="shared" si="48"/>
        <v>234</v>
      </c>
      <c r="B202" s="20" t="s">
        <v>127</v>
      </c>
      <c r="C202" s="29" t="s">
        <v>20</v>
      </c>
      <c r="D202" s="45">
        <f>H203</f>
        <v>22015.2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>
      <c r="A203" s="11">
        <f t="shared" si="48"/>
        <v>235</v>
      </c>
      <c r="B203" s="20" t="s">
        <v>39</v>
      </c>
      <c r="C203" s="20"/>
      <c r="D203" s="22"/>
      <c r="E203" s="19"/>
      <c r="F203" s="19"/>
      <c r="G203" s="19"/>
      <c r="H203" s="47">
        <f>I203+J203+K203+L203+M203+N203</f>
        <v>22015.2</v>
      </c>
      <c r="I203" s="47">
        <f aca="true" t="shared" si="49" ref="I203:N203">I204+I205+I206+I207</f>
        <v>0</v>
      </c>
      <c r="J203" s="47">
        <f t="shared" si="49"/>
        <v>0</v>
      </c>
      <c r="K203" s="47">
        <f t="shared" si="49"/>
        <v>22015.2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 ht="15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 ht="15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 ht="15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>
      <c r="A208" s="11">
        <f t="shared" si="48"/>
        <v>240</v>
      </c>
      <c r="B208" s="24" t="s">
        <v>85</v>
      </c>
      <c r="C208" s="29" t="s">
        <v>31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>
      <c r="A209" s="11">
        <f t="shared" si="48"/>
        <v>241</v>
      </c>
      <c r="B209" s="20" t="s">
        <v>40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aca="true" t="shared" si="50" ref="I209:N209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 ht="15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 ht="15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 ht="15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>
      <c r="A214" s="11">
        <f t="shared" si="48"/>
        <v>246</v>
      </c>
      <c r="B214" s="20" t="s">
        <v>42</v>
      </c>
      <c r="C214" s="29" t="s">
        <v>43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>
      <c r="A215" s="11">
        <f t="shared" si="48"/>
        <v>247</v>
      </c>
      <c r="B215" s="20" t="s">
        <v>41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aca="true" t="shared" si="51" ref="I215:N215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 ht="15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 ht="15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 ht="15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>
      <c r="A220" s="11">
        <f t="shared" si="48"/>
        <v>252</v>
      </c>
      <c r="B220" s="20" t="s">
        <v>114</v>
      </c>
      <c r="C220" s="29" t="s">
        <v>157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>
      <c r="A221" s="11">
        <f t="shared" si="48"/>
        <v>253</v>
      </c>
      <c r="B221" s="20" t="s">
        <v>44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aca="true" t="shared" si="52" ref="I221:N221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 ht="15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 ht="15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 ht="15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>
      <c r="A226" s="11">
        <f t="shared" si="48"/>
        <v>258</v>
      </c>
      <c r="B226" s="20" t="s">
        <v>89</v>
      </c>
      <c r="C226" s="29" t="s">
        <v>29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>
      <c r="A227" s="11">
        <f t="shared" si="48"/>
        <v>259</v>
      </c>
      <c r="B227" s="20" t="s">
        <v>45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aca="true" t="shared" si="53" ref="I227:N227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 ht="15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 ht="15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 ht="15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>
      <c r="A232" s="11">
        <f t="shared" si="48"/>
        <v>264</v>
      </c>
      <c r="B232" s="24" t="s">
        <v>107</v>
      </c>
      <c r="C232" s="29" t="s">
        <v>47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>
      <c r="A233" s="11">
        <f aca="true" t="shared" si="54" ref="A233:A264">A232+1</f>
        <v>265</v>
      </c>
      <c r="B233" s="20" t="s">
        <v>46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aca="true" t="shared" si="55" ref="I233:N233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 ht="15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 ht="15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 ht="15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>
      <c r="A238" s="37">
        <f t="shared" si="54"/>
        <v>270</v>
      </c>
      <c r="B238" s="20" t="s">
        <v>49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>
      <c r="A239" s="11">
        <f t="shared" si="54"/>
        <v>271</v>
      </c>
      <c r="B239" s="20" t="s">
        <v>48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aca="true" t="shared" si="56" ref="I239:N239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 ht="15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 ht="15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 ht="15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</v>
      </c>
      <c r="I242" s="47">
        <v>0</v>
      </c>
      <c r="J242" s="47">
        <v>0</v>
      </c>
      <c r="K242" s="47">
        <v>153.3</v>
      </c>
      <c r="L242" s="47">
        <v>0</v>
      </c>
      <c r="M242" s="47">
        <v>0</v>
      </c>
      <c r="N242" s="28">
        <v>0</v>
      </c>
    </row>
    <row r="243" spans="1:14" ht="31.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>
      <c r="A244" s="11">
        <f t="shared" si="54"/>
        <v>276</v>
      </c>
      <c r="B244" s="20" t="s">
        <v>128</v>
      </c>
      <c r="C244" s="29" t="s">
        <v>36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>
      <c r="A245" s="11">
        <f t="shared" si="54"/>
        <v>277</v>
      </c>
      <c r="B245" s="20" t="s">
        <v>50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aca="true" t="shared" si="57" ref="I245:N245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 ht="15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 ht="15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 ht="15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>
      <c r="A250" s="11">
        <f t="shared" si="54"/>
        <v>282</v>
      </c>
      <c r="B250" s="20" t="s">
        <v>129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>
      <c r="A251" s="11">
        <f t="shared" si="54"/>
        <v>283</v>
      </c>
      <c r="B251" s="20" t="s">
        <v>51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aca="true" t="shared" si="58" ref="I251:N251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 ht="15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 ht="15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 ht="15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>
      <c r="A256" s="11">
        <f t="shared" si="54"/>
        <v>288</v>
      </c>
      <c r="B256" s="20" t="s">
        <v>130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>
      <c r="A257" s="11">
        <f t="shared" si="54"/>
        <v>289</v>
      </c>
      <c r="B257" s="20" t="s">
        <v>52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aca="true" t="shared" si="59" ref="I257:N257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 ht="15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 ht="15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 ht="15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>
      <c r="A262" s="11">
        <f t="shared" si="54"/>
        <v>294</v>
      </c>
      <c r="B262" s="20" t="s">
        <v>131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>
      <c r="A263" s="11">
        <f t="shared" si="54"/>
        <v>295</v>
      </c>
      <c r="B263" s="20" t="s">
        <v>53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aca="true" t="shared" si="60" ref="I263:N263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 ht="15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 ht="15">
      <c r="A265" s="11">
        <f aca="true" t="shared" si="61" ref="A265:A296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 ht="15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</v>
      </c>
      <c r="I266" s="47">
        <v>0</v>
      </c>
      <c r="J266" s="47">
        <v>0</v>
      </c>
      <c r="K266" s="47">
        <v>650.7</v>
      </c>
      <c r="L266" s="47">
        <v>0</v>
      </c>
      <c r="M266" s="47">
        <v>0</v>
      </c>
      <c r="N266" s="28">
        <v>0</v>
      </c>
    </row>
    <row r="267" spans="1:14" ht="31.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>
      <c r="A268" s="40">
        <f t="shared" si="61"/>
        <v>300</v>
      </c>
      <c r="B268" s="20" t="s">
        <v>92</v>
      </c>
      <c r="C268" s="29" t="s">
        <v>93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>
      <c r="A269" s="11">
        <f t="shared" si="61"/>
        <v>301</v>
      </c>
      <c r="B269" s="20" t="s">
        <v>94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aca="true" t="shared" si="62" ref="I269:N269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 ht="15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 ht="15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 ht="15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1250.1</v>
      </c>
      <c r="I272" s="47">
        <v>0</v>
      </c>
      <c r="J272" s="47">
        <v>0</v>
      </c>
      <c r="K272" s="47">
        <v>1250.1</v>
      </c>
      <c r="L272" s="47">
        <v>0</v>
      </c>
      <c r="M272" s="47">
        <v>0</v>
      </c>
      <c r="N272" s="28">
        <v>0</v>
      </c>
    </row>
    <row r="273" spans="1:14" ht="31.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>
      <c r="A274" s="40">
        <f t="shared" si="61"/>
        <v>306</v>
      </c>
      <c r="B274" s="20" t="s">
        <v>95</v>
      </c>
      <c r="C274" s="29" t="s">
        <v>93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>
      <c r="A275" s="11">
        <f t="shared" si="61"/>
        <v>307</v>
      </c>
      <c r="B275" s="20" t="s">
        <v>97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aca="true" t="shared" si="63" ref="I275:N275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 ht="15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 ht="15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 ht="15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>
      <c r="A280" s="40">
        <f t="shared" si="61"/>
        <v>312</v>
      </c>
      <c r="B280" s="20" t="s">
        <v>98</v>
      </c>
      <c r="C280" s="29" t="s">
        <v>93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>
      <c r="A281" s="11">
        <f t="shared" si="61"/>
        <v>313</v>
      </c>
      <c r="B281" s="20" t="s">
        <v>96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aca="true" t="shared" si="64" ref="I281:N281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 ht="15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 ht="15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 ht="15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>
      <c r="A286" s="40">
        <f t="shared" si="61"/>
        <v>318</v>
      </c>
      <c r="B286" s="20" t="s">
        <v>99</v>
      </c>
      <c r="C286" s="29" t="s">
        <v>93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>
      <c r="A287" s="11">
        <f t="shared" si="61"/>
        <v>319</v>
      </c>
      <c r="B287" s="20" t="s">
        <v>100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aca="true" t="shared" si="65" ref="I287:N287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 ht="15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 ht="15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 ht="15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>
      <c r="A292" s="40">
        <f t="shared" si="61"/>
        <v>324</v>
      </c>
      <c r="B292" s="20" t="s">
        <v>102</v>
      </c>
      <c r="C292" s="29" t="s">
        <v>93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>
      <c r="A293" s="11">
        <f t="shared" si="61"/>
        <v>325</v>
      </c>
      <c r="B293" s="20" t="s">
        <v>101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aca="true" t="shared" si="66" ref="I293:N293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 ht="15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 ht="15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 ht="15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</v>
      </c>
      <c r="I296" s="47">
        <v>0</v>
      </c>
      <c r="J296" s="47">
        <v>0</v>
      </c>
      <c r="K296" s="47">
        <v>1283.9</v>
      </c>
      <c r="L296" s="47">
        <v>0</v>
      </c>
      <c r="M296" s="47">
        <v>0</v>
      </c>
      <c r="N296" s="28">
        <v>0</v>
      </c>
    </row>
    <row r="297" spans="1:14" ht="31.5">
      <c r="A297" s="11">
        <f aca="true" t="shared" si="67" ref="A297:A32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>
      <c r="A298" s="31">
        <f t="shared" si="67"/>
        <v>330</v>
      </c>
      <c r="B298" s="20" t="s">
        <v>103</v>
      </c>
      <c r="C298" s="29" t="s">
        <v>93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>
      <c r="A299" s="11">
        <f t="shared" si="67"/>
        <v>331</v>
      </c>
      <c r="B299" s="20" t="s">
        <v>104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aca="true" t="shared" si="68" ref="I299:N299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 ht="15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 ht="15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 ht="15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</v>
      </c>
      <c r="I302" s="47">
        <v>0</v>
      </c>
      <c r="J302" s="47">
        <v>0</v>
      </c>
      <c r="K302" s="47">
        <v>1257.4</v>
      </c>
      <c r="L302" s="47">
        <v>0</v>
      </c>
      <c r="M302" s="47">
        <v>0</v>
      </c>
      <c r="N302" s="28">
        <v>0</v>
      </c>
    </row>
    <row r="303" spans="1:14" ht="31.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>
      <c r="A304" s="40">
        <f t="shared" si="67"/>
        <v>336</v>
      </c>
      <c r="B304" s="20" t="s">
        <v>132</v>
      </c>
      <c r="C304" s="29" t="s">
        <v>36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>
      <c r="A305" s="11">
        <f t="shared" si="67"/>
        <v>337</v>
      </c>
      <c r="B305" s="20" t="s">
        <v>105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aca="true" t="shared" si="69" ref="I305:N305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 ht="15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 ht="15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 ht="15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>
      <c r="A310" s="40">
        <f t="shared" si="67"/>
        <v>342</v>
      </c>
      <c r="B310" s="20" t="s">
        <v>133</v>
      </c>
      <c r="C310" s="29" t="s">
        <v>36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>
      <c r="A311" s="11">
        <f t="shared" si="67"/>
        <v>343</v>
      </c>
      <c r="B311" s="20" t="s">
        <v>106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aca="true" t="shared" si="70" ref="I311:N311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 ht="15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 ht="15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 ht="15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>
      <c r="A316" s="40">
        <f t="shared" si="67"/>
        <v>348</v>
      </c>
      <c r="B316" s="20" t="s">
        <v>162</v>
      </c>
      <c r="C316" s="29" t="s">
        <v>36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>
      <c r="A317" s="11">
        <f t="shared" si="67"/>
        <v>349</v>
      </c>
      <c r="B317" s="20" t="s">
        <v>159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aca="true" t="shared" si="71" ref="I317:N317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 ht="15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 ht="15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 ht="15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>
      <c r="A322" s="40">
        <f t="shared" si="67"/>
        <v>354</v>
      </c>
      <c r="B322" s="20" t="s">
        <v>160</v>
      </c>
      <c r="C322" s="29" t="s">
        <v>36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>
      <c r="A323" s="11">
        <f t="shared" si="67"/>
        <v>355</v>
      </c>
      <c r="B323" s="20" t="s">
        <v>106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aca="true" t="shared" si="72" ref="I323:N323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 ht="15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 ht="15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 ht="15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ht="15">
      <c r="B333" s="1" t="s">
        <v>164</v>
      </c>
    </row>
  </sheetData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rintOptions/>
  <pageMargins left="0.984251968503937" right="0.7874015748031497" top="1.062992125984252" bottom="0.7874015748031497" header="0.31496062992125984" footer="0.31496062992125984"/>
  <pageSetup horizontalDpi="600" verticalDpi="600" orientation="landscape" paperSize="9" scale="70" r:id="rId1"/>
  <headerFooter alignWithMargins="0">
    <oddHeader>&amp;C&amp;P</oddHeader>
  </headerFooter>
  <rowBreaks count="2" manualBreakCount="2">
    <brk id="10" max="16383" man="1"/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workbookViewId="0" topLeftCell="A19">
      <selection activeCell="G57" sqref="G57"/>
    </sheetView>
  </sheetViews>
  <sheetFormatPr defaultColWidth="9.140625" defaultRowHeight="15"/>
  <cols>
    <col min="2" max="2" width="17.421875" style="0" customWidth="1"/>
  </cols>
  <sheetData>
    <row r="2" spans="1:3" ht="15">
      <c r="A2">
        <v>1</v>
      </c>
      <c r="B2" t="s">
        <v>60</v>
      </c>
      <c r="C2">
        <v>57609.104999999996</v>
      </c>
    </row>
    <row r="3" spans="2:3" ht="15">
      <c r="B3" t="s">
        <v>61</v>
      </c>
      <c r="C3">
        <v>0</v>
      </c>
    </row>
    <row r="4" spans="2:3" ht="15">
      <c r="B4" t="s">
        <v>62</v>
      </c>
      <c r="C4">
        <v>15612</v>
      </c>
    </row>
    <row r="5" spans="2:3" ht="15">
      <c r="B5" t="s">
        <v>63</v>
      </c>
      <c r="C5">
        <v>3058.6</v>
      </c>
    </row>
    <row r="6" spans="2:3" ht="15">
      <c r="B6" t="s">
        <v>64</v>
      </c>
      <c r="C6">
        <v>38938.505000000005</v>
      </c>
    </row>
    <row r="7" spans="1:3" ht="15">
      <c r="A7">
        <v>2</v>
      </c>
      <c r="B7" t="s">
        <v>60</v>
      </c>
      <c r="C7">
        <v>1798293.338</v>
      </c>
    </row>
    <row r="8" spans="2:3" ht="15">
      <c r="B8" t="s">
        <v>61</v>
      </c>
      <c r="C8">
        <v>0</v>
      </c>
    </row>
    <row r="9" spans="2:3" ht="15">
      <c r="B9" t="s">
        <v>65</v>
      </c>
      <c r="C9">
        <v>262709.73199999996</v>
      </c>
    </row>
    <row r="10" spans="2:3" ht="15">
      <c r="B10" t="s">
        <v>63</v>
      </c>
      <c r="C10">
        <v>1482727.6060000001</v>
      </c>
    </row>
    <row r="11" spans="2:3" ht="15">
      <c r="B11" t="s">
        <v>64</v>
      </c>
      <c r="C11">
        <v>52856</v>
      </c>
    </row>
    <row r="12" spans="1:3" ht="15">
      <c r="A12">
        <v>3</v>
      </c>
      <c r="B12" t="s">
        <v>66</v>
      </c>
      <c r="C12">
        <v>97676</v>
      </c>
    </row>
    <row r="13" spans="2:3" ht="15">
      <c r="B13" t="s">
        <v>63</v>
      </c>
      <c r="C13">
        <v>56961</v>
      </c>
    </row>
    <row r="14" spans="2:3" ht="15">
      <c r="B14" t="s">
        <v>64</v>
      </c>
      <c r="C14">
        <v>37337</v>
      </c>
    </row>
    <row r="15" spans="1:3" ht="15">
      <c r="A15">
        <v>4</v>
      </c>
      <c r="B15" t="s">
        <v>60</v>
      </c>
      <c r="C15">
        <v>373927.2</v>
      </c>
    </row>
    <row r="16" spans="2:3" ht="15">
      <c r="B16" t="s">
        <v>61</v>
      </c>
      <c r="C16">
        <v>0</v>
      </c>
    </row>
    <row r="17" spans="2:3" ht="15">
      <c r="B17" t="s">
        <v>63</v>
      </c>
      <c r="C17">
        <v>224078</v>
      </c>
    </row>
    <row r="18" spans="2:3" ht="15">
      <c r="B18" t="s">
        <v>64</v>
      </c>
      <c r="C18">
        <v>149849.2</v>
      </c>
    </row>
    <row r="19" spans="1:3" ht="15">
      <c r="A19">
        <v>5</v>
      </c>
      <c r="B19" t="s">
        <v>60</v>
      </c>
      <c r="C19">
        <v>258637</v>
      </c>
    </row>
    <row r="20" ht="15">
      <c r="B20" t="s">
        <v>61</v>
      </c>
    </row>
    <row r="21" spans="2:3" ht="15">
      <c r="B21" t="s">
        <v>67</v>
      </c>
      <c r="C21">
        <v>0</v>
      </c>
    </row>
    <row r="22" spans="2:3" ht="15">
      <c r="B22" t="s">
        <v>64</v>
      </c>
      <c r="C22">
        <v>258637</v>
      </c>
    </row>
    <row r="23" spans="1:3" ht="15">
      <c r="A23">
        <v>6</v>
      </c>
      <c r="B23" t="s">
        <v>60</v>
      </c>
      <c r="C23">
        <v>57807.8</v>
      </c>
    </row>
    <row r="24" ht="15">
      <c r="B24" t="s">
        <v>61</v>
      </c>
    </row>
    <row r="25" spans="2:3" ht="15">
      <c r="B25" t="s">
        <v>63</v>
      </c>
      <c r="C25">
        <v>54000</v>
      </c>
    </row>
    <row r="26" spans="2:3" ht="15">
      <c r="B26" t="s">
        <v>64</v>
      </c>
      <c r="C26">
        <v>3807.8</v>
      </c>
    </row>
    <row r="27" spans="1:3" ht="15">
      <c r="A27">
        <v>7</v>
      </c>
      <c r="B27" t="s">
        <v>66</v>
      </c>
      <c r="C27">
        <v>285242.30000000005</v>
      </c>
    </row>
    <row r="28" spans="2:3" ht="15">
      <c r="B28" t="s">
        <v>63</v>
      </c>
      <c r="C28">
        <v>194359.9</v>
      </c>
    </row>
    <row r="29" spans="2:3" ht="15">
      <c r="B29" t="s">
        <v>64</v>
      </c>
      <c r="C29">
        <v>90882.4</v>
      </c>
    </row>
    <row r="30" spans="1:3" ht="15">
      <c r="A30">
        <v>8</v>
      </c>
      <c r="B30" t="s">
        <v>66</v>
      </c>
      <c r="C30">
        <v>122002.0869876125</v>
      </c>
    </row>
    <row r="31" spans="2:3" ht="15">
      <c r="B31" t="s">
        <v>63</v>
      </c>
      <c r="C31">
        <v>0</v>
      </c>
    </row>
    <row r="32" spans="2:3" ht="15">
      <c r="B32" t="s">
        <v>64</v>
      </c>
      <c r="C32">
        <v>122002.0869876125</v>
      </c>
    </row>
    <row r="33" spans="1:3" ht="15">
      <c r="A33">
        <v>9</v>
      </c>
      <c r="B33" t="s">
        <v>66</v>
      </c>
      <c r="C33">
        <v>727872.3500000001</v>
      </c>
    </row>
    <row r="34" spans="2:3" ht="15">
      <c r="B34" t="s">
        <v>63</v>
      </c>
      <c r="C34">
        <v>165510.9</v>
      </c>
    </row>
    <row r="35" spans="2:3" ht="15">
      <c r="B35" t="s">
        <v>64</v>
      </c>
      <c r="C35">
        <v>562361.45</v>
      </c>
    </row>
    <row r="36" spans="1:3" ht="15">
      <c r="A36">
        <v>10</v>
      </c>
      <c r="B36" t="s">
        <v>66</v>
      </c>
      <c r="C36">
        <v>604205.1437296671</v>
      </c>
    </row>
    <row r="37" spans="2:3" ht="15">
      <c r="B37" t="s">
        <v>63</v>
      </c>
      <c r="C37">
        <v>0</v>
      </c>
    </row>
    <row r="38" spans="2:3" ht="15">
      <c r="B38" t="s">
        <v>64</v>
      </c>
      <c r="C38">
        <v>604205.1437296671</v>
      </c>
    </row>
    <row r="39" spans="1:3" ht="15">
      <c r="A39">
        <v>11</v>
      </c>
      <c r="B39" t="s">
        <v>66</v>
      </c>
      <c r="C39">
        <v>2727</v>
      </c>
    </row>
    <row r="40" spans="2:3" ht="15">
      <c r="B40" t="s">
        <v>64</v>
      </c>
      <c r="C40">
        <v>2727</v>
      </c>
    </row>
    <row r="41" spans="1:4" ht="15">
      <c r="A41">
        <v>12</v>
      </c>
      <c r="B41" t="s">
        <v>68</v>
      </c>
      <c r="C41">
        <v>214440.87999999998</v>
      </c>
      <c r="D41">
        <v>214440.87999999998</v>
      </c>
    </row>
    <row r="42" spans="2:4" ht="15">
      <c r="B42" t="s">
        <v>63</v>
      </c>
      <c r="C42">
        <v>198431.3</v>
      </c>
      <c r="D42">
        <v>198431.3</v>
      </c>
    </row>
    <row r="43" spans="2:4" ht="15">
      <c r="B43" t="s">
        <v>64</v>
      </c>
      <c r="C43">
        <v>16009.58</v>
      </c>
      <c r="D43">
        <v>16009.58</v>
      </c>
    </row>
    <row r="44" spans="1:3" ht="15">
      <c r="A44">
        <v>13</v>
      </c>
      <c r="B44" t="s">
        <v>66</v>
      </c>
      <c r="C44">
        <v>10600</v>
      </c>
    </row>
    <row r="45" spans="2:3" ht="15">
      <c r="B45" t="s">
        <v>69</v>
      </c>
      <c r="C45">
        <v>0</v>
      </c>
    </row>
    <row r="46" spans="2:3" ht="15">
      <c r="B46" t="s">
        <v>70</v>
      </c>
      <c r="C46">
        <v>0</v>
      </c>
    </row>
    <row r="47" spans="2:3" ht="15">
      <c r="B47" t="s">
        <v>71</v>
      </c>
      <c r="C47">
        <v>10600</v>
      </c>
    </row>
    <row r="48" spans="1:3" ht="15">
      <c r="A48">
        <v>14</v>
      </c>
      <c r="B48" t="s">
        <v>66</v>
      </c>
      <c r="C48">
        <v>17735.6</v>
      </c>
    </row>
    <row r="49" spans="2:3" ht="15">
      <c r="B49" t="s">
        <v>69</v>
      </c>
      <c r="C49">
        <v>0</v>
      </c>
    </row>
    <row r="50" spans="2:3" ht="15">
      <c r="B50" t="s">
        <v>67</v>
      </c>
      <c r="C50">
        <v>10535.6</v>
      </c>
    </row>
    <row r="51" spans="2:3" ht="15">
      <c r="B51" t="s">
        <v>71</v>
      </c>
      <c r="C51">
        <v>7200</v>
      </c>
    </row>
    <row r="52" spans="1:4" ht="15">
      <c r="A52">
        <v>15</v>
      </c>
      <c r="B52" t="s">
        <v>66</v>
      </c>
      <c r="C52">
        <v>36000</v>
      </c>
      <c r="D52">
        <v>36000</v>
      </c>
    </row>
    <row r="53" spans="2:4" ht="15">
      <c r="B53" t="s">
        <v>71</v>
      </c>
      <c r="C53">
        <v>36000</v>
      </c>
      <c r="D53">
        <v>36000</v>
      </c>
    </row>
    <row r="54" spans="1:4" ht="15">
      <c r="A54">
        <v>16</v>
      </c>
      <c r="B54" t="s">
        <v>66</v>
      </c>
      <c r="C54">
        <v>10873.59</v>
      </c>
      <c r="D54">
        <v>24260</v>
      </c>
    </row>
    <row r="55" spans="2:4" ht="15">
      <c r="B55" t="s">
        <v>69</v>
      </c>
      <c r="C55">
        <v>0</v>
      </c>
      <c r="D55">
        <v>0</v>
      </c>
    </row>
    <row r="56" spans="2:4" ht="15">
      <c r="B56" t="s">
        <v>72</v>
      </c>
      <c r="C56">
        <v>3000</v>
      </c>
      <c r="D56">
        <v>500</v>
      </c>
    </row>
    <row r="57" spans="2:4" ht="15">
      <c r="B57" t="s">
        <v>71</v>
      </c>
      <c r="C57">
        <v>10873.59</v>
      </c>
      <c r="D57">
        <v>24260</v>
      </c>
    </row>
    <row r="58" spans="2:4" ht="15">
      <c r="B58" t="s">
        <v>73</v>
      </c>
      <c r="C58">
        <v>520</v>
      </c>
      <c r="D58">
        <v>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2016-11-01T07:45:03Z</cp:lastPrinted>
  <dcterms:created xsi:type="dcterms:W3CDTF">2006-09-16T00:00:00Z</dcterms:created>
  <dcterms:modified xsi:type="dcterms:W3CDTF">2017-03-14T09:04:34Z</dcterms:modified>
  <cp:category/>
  <cp:version/>
  <cp:contentType/>
  <cp:contentStatus/>
</cp:coreProperties>
</file>