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Лист1!$A$1:$P$57</definedName>
  </definedNames>
  <calcPr calcId="145621"/>
</workbook>
</file>

<file path=xl/calcChain.xml><?xml version="1.0" encoding="utf-8"?>
<calcChain xmlns="http://schemas.openxmlformats.org/spreadsheetml/2006/main"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<sst xmlns="http://schemas.openxmlformats.org/spreadsheetml/2006/main" count="78" uniqueCount="46">
  <si>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</si>
  <si>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</si>
  <si>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</si>
  <si>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</si>
  <si>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</si>
  <si>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</si>
  <si>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</si>
  <si>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</si>
  <si>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</si>
  <si>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</si>
  <si>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</si>
  <si>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</si>
  <si>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</si>
  <si>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</si>
  <si>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</si>
  <si>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</si>
  <si>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</si>
  <si>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</si>
  <si>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</si>
  <si>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</si>
  <si>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</si>
  <si>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</si>
  <si>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</si>
  <si>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</si>
  <si>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</si>
  <si>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</si>
  <si>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</si>
  <si>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</si>
  <si>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</si>
  <si>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</si>
  <si>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</si>
  <si>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</si>
  <si>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</si>
  <si>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</si>
  <si>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</si>
  <si>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</si>
  <si>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</si>
  <si>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</si>
  <si>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</si>
  <si>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</si>
  <si>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</si>
  <si>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</si>
  <si>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>2023 год</t>
  </si>
  <si>
    <t>2024 год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</si>
  <si>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2024 года»    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</si>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</sst>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47" zoomScale="90" zoomScaleNormal="90" zoomScaleSheetLayoutView="75" zoomScalePageLayoutView="90" workbookViewId="0">
      <selection activeCell="I21" sqref="I21:L21"/>
    </sheetView>
  </sheetViews>
  <sheetFormatPr defaultRowHeight="15.75" x14ac:dyDescent="0.25"/>
  <cols>
    <col min="1" max="1" width="8.7109375" style="1" customWidth="1"/>
    <col min="2" max="2" width="30.8554687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5.85546875" style="10" customWidth="1"/>
    <col min="13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9" t="s">
        <v>17</v>
      </c>
      <c r="L1" s="59"/>
      <c r="M1" s="59"/>
      <c r="N1" s="59"/>
      <c r="O1" s="59"/>
      <c r="P1" s="59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K2" s="55" t="s">
        <v>41</v>
      </c>
      <c r="L2" s="55"/>
      <c r="M2" s="55"/>
      <c r="N2" s="55"/>
      <c r="O2" s="55"/>
      <c r="P2" s="55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K3" s="54" t="s">
        <v>44</v>
      </c>
      <c r="L3" s="54"/>
      <c r="M3" s="54"/>
      <c r="N3" s="54"/>
      <c r="O3" s="54"/>
      <c r="P3" s="54"/>
    </row>
    <row r="4" spans="1:18" ht="68.25" customHeight="1" x14ac:dyDescent="0.3">
      <c r="A4" s="11"/>
      <c r="B4" s="62" t="s">
        <v>45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44"/>
      <c r="O4" s="44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43"/>
      <c r="M5" s="37"/>
      <c r="N5" s="44"/>
      <c r="O5" s="44"/>
      <c r="P5" s="12"/>
    </row>
    <row r="6" spans="1:18" s="5" customFormat="1" ht="181.5" customHeight="1" x14ac:dyDescent="0.25">
      <c r="A6" s="61" t="s">
        <v>19</v>
      </c>
      <c r="B6" s="61" t="s">
        <v>6</v>
      </c>
      <c r="C6" s="61" t="s">
        <v>7</v>
      </c>
      <c r="D6" s="61" t="s">
        <v>20</v>
      </c>
      <c r="E6" s="61"/>
      <c r="F6" s="61" t="s">
        <v>30</v>
      </c>
      <c r="G6" s="61"/>
      <c r="H6" s="61" t="s">
        <v>0</v>
      </c>
      <c r="I6" s="61"/>
      <c r="J6" s="61"/>
      <c r="K6" s="61"/>
      <c r="L6" s="61"/>
      <c r="M6" s="61"/>
      <c r="N6" s="61"/>
      <c r="O6" s="61"/>
      <c r="P6" s="61"/>
      <c r="Q6" s="4"/>
    </row>
    <row r="7" spans="1:18" ht="204" customHeight="1" x14ac:dyDescent="0.3">
      <c r="A7" s="61"/>
      <c r="B7" s="61"/>
      <c r="C7" s="61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14" t="s">
        <v>42</v>
      </c>
      <c r="P7" s="14" t="s">
        <v>43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16"/>
      <c r="P8" s="45"/>
      <c r="Q8" s="2"/>
    </row>
    <row r="9" spans="1:18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6">
        <f>H10+H11+H12</f>
        <v>28712.591400000001</v>
      </c>
      <c r="I9" s="46">
        <f t="shared" ref="I9:M9" si="0">I10+I11+I12</f>
        <v>5053.3</v>
      </c>
      <c r="J9" s="46">
        <f t="shared" si="0"/>
        <v>0</v>
      </c>
      <c r="K9" s="47">
        <f>K10+K11+K12</f>
        <v>10702.900000000001</v>
      </c>
      <c r="L9" s="47">
        <f t="shared" si="0"/>
        <v>12956.3914</v>
      </c>
      <c r="M9" s="46">
        <f t="shared" si="0"/>
        <v>0</v>
      </c>
      <c r="N9" s="46">
        <f>N10+N11+N12</f>
        <v>0</v>
      </c>
      <c r="O9" s="46">
        <f t="shared" ref="O9:P9" si="1">O10+O11+O12</f>
        <v>0</v>
      </c>
      <c r="P9" s="46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6">
        <f t="shared" ref="H10:M12" si="2">H16</f>
        <v>0</v>
      </c>
      <c r="I10" s="46">
        <f t="shared" si="2"/>
        <v>0</v>
      </c>
      <c r="J10" s="46">
        <f t="shared" si="2"/>
        <v>0</v>
      </c>
      <c r="K10" s="47">
        <f t="shared" si="2"/>
        <v>0</v>
      </c>
      <c r="L10" s="47">
        <f t="shared" si="2"/>
        <v>0</v>
      </c>
      <c r="M10" s="46">
        <f t="shared" si="2"/>
        <v>0</v>
      </c>
      <c r="N10" s="46">
        <f>N16</f>
        <v>0</v>
      </c>
      <c r="O10" s="46">
        <f t="shared" ref="O10:P10" si="3">O16</f>
        <v>0</v>
      </c>
      <c r="P10" s="46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6">
        <f t="shared" si="2"/>
        <v>0</v>
      </c>
      <c r="I11" s="46">
        <f t="shared" si="2"/>
        <v>0</v>
      </c>
      <c r="J11" s="46">
        <f t="shared" si="2"/>
        <v>0</v>
      </c>
      <c r="K11" s="47">
        <f t="shared" si="2"/>
        <v>0</v>
      </c>
      <c r="L11" s="47">
        <f t="shared" si="2"/>
        <v>0</v>
      </c>
      <c r="M11" s="46">
        <f t="shared" si="2"/>
        <v>0</v>
      </c>
      <c r="N11" s="46">
        <f>N17</f>
        <v>0</v>
      </c>
      <c r="O11" s="46">
        <f t="shared" ref="O11:P11" si="4">O17</f>
        <v>0</v>
      </c>
      <c r="P11" s="46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6">
        <f t="shared" si="2"/>
        <v>28712.591400000001</v>
      </c>
      <c r="I12" s="46">
        <f t="shared" si="2"/>
        <v>5053.3</v>
      </c>
      <c r="J12" s="46">
        <f t="shared" si="2"/>
        <v>0</v>
      </c>
      <c r="K12" s="47">
        <f t="shared" si="2"/>
        <v>10702.900000000001</v>
      </c>
      <c r="L12" s="47">
        <f t="shared" si="2"/>
        <v>12956.3914</v>
      </c>
      <c r="M12" s="46">
        <f t="shared" si="2"/>
        <v>0</v>
      </c>
      <c r="N12" s="46">
        <f>N18</f>
        <v>0</v>
      </c>
      <c r="O12" s="46">
        <f t="shared" ref="O12:P12" si="5">O18</f>
        <v>0</v>
      </c>
      <c r="P12" s="46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8">
        <f>I13+K13+L13+M13+N13</f>
        <v>0</v>
      </c>
      <c r="I13" s="48">
        <f t="shared" ref="I13:M13" si="6">I19</f>
        <v>0</v>
      </c>
      <c r="J13" s="48">
        <f t="shared" si="6"/>
        <v>0</v>
      </c>
      <c r="K13" s="49">
        <f t="shared" si="6"/>
        <v>0</v>
      </c>
      <c r="L13" s="49">
        <f t="shared" si="6"/>
        <v>0</v>
      </c>
      <c r="M13" s="48">
        <f t="shared" si="6"/>
        <v>0</v>
      </c>
      <c r="N13" s="48">
        <f>N19</f>
        <v>0</v>
      </c>
      <c r="O13" s="48">
        <f t="shared" ref="O13:P13" si="7">O19</f>
        <v>0</v>
      </c>
      <c r="P13" s="48">
        <f t="shared" si="7"/>
        <v>0</v>
      </c>
    </row>
    <row r="14" spans="1:18" ht="24.75" customHeight="1" x14ac:dyDescent="0.3">
      <c r="A14" s="13">
        <v>6</v>
      </c>
      <c r="B14" s="56" t="s">
        <v>23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50">
        <f>H16+H17+H18+H19</f>
        <v>28712.591400000001</v>
      </c>
      <c r="I15" s="50">
        <f t="shared" ref="I15:M15" si="8">I16+I17+I18+I19</f>
        <v>5053.3</v>
      </c>
      <c r="J15" s="50">
        <f t="shared" si="8"/>
        <v>0</v>
      </c>
      <c r="K15" s="51">
        <f t="shared" si="8"/>
        <v>10702.900000000001</v>
      </c>
      <c r="L15" s="51">
        <f t="shared" si="8"/>
        <v>12956.3914</v>
      </c>
      <c r="M15" s="50">
        <f t="shared" si="8"/>
        <v>0</v>
      </c>
      <c r="N15" s="50">
        <f>N16+N17+N18+N19</f>
        <v>0</v>
      </c>
      <c r="O15" s="50">
        <f t="shared" ref="O15:P15" si="9">O16+O17+O18+O19</f>
        <v>0</v>
      </c>
      <c r="P15" s="50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50">
        <f t="shared" ref="H16:M19" si="10">H22</f>
        <v>0</v>
      </c>
      <c r="I16" s="50">
        <f t="shared" si="10"/>
        <v>0</v>
      </c>
      <c r="J16" s="50">
        <f t="shared" si="10"/>
        <v>0</v>
      </c>
      <c r="K16" s="51">
        <f t="shared" si="10"/>
        <v>0</v>
      </c>
      <c r="L16" s="51">
        <f t="shared" si="10"/>
        <v>0</v>
      </c>
      <c r="M16" s="50">
        <f t="shared" si="10"/>
        <v>0</v>
      </c>
      <c r="N16" s="50">
        <f>N22</f>
        <v>0</v>
      </c>
      <c r="O16" s="50">
        <f t="shared" ref="O16:P16" si="11">O22</f>
        <v>0</v>
      </c>
      <c r="P16" s="50">
        <f t="shared" si="11"/>
        <v>0</v>
      </c>
    </row>
    <row r="17" spans="1:16" ht="21.75" x14ac:dyDescent="0.3">
      <c r="A17" s="13">
        <f t="shared" ref="A17:A55" si="12">A16+1</f>
        <v>9</v>
      </c>
      <c r="B17" s="20" t="s">
        <v>4</v>
      </c>
      <c r="C17" s="21"/>
      <c r="D17" s="21"/>
      <c r="E17" s="21"/>
      <c r="F17" s="21"/>
      <c r="G17" s="21"/>
      <c r="H17" s="50">
        <f t="shared" si="10"/>
        <v>0</v>
      </c>
      <c r="I17" s="50">
        <f t="shared" si="10"/>
        <v>0</v>
      </c>
      <c r="J17" s="50">
        <f t="shared" si="10"/>
        <v>0</v>
      </c>
      <c r="K17" s="51">
        <f t="shared" si="10"/>
        <v>0</v>
      </c>
      <c r="L17" s="51">
        <f t="shared" si="10"/>
        <v>0</v>
      </c>
      <c r="M17" s="50">
        <f t="shared" si="10"/>
        <v>0</v>
      </c>
      <c r="N17" s="50">
        <f>N23</f>
        <v>0</v>
      </c>
      <c r="O17" s="50">
        <f t="shared" ref="O17:P17" si="13">O23</f>
        <v>0</v>
      </c>
      <c r="P17" s="50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50">
        <f>SUM(I18:O18)</f>
        <v>28712.591400000001</v>
      </c>
      <c r="I18" s="50">
        <f>I24</f>
        <v>5053.3</v>
      </c>
      <c r="J18" s="50">
        <f t="shared" ref="J18" si="14">J24</f>
        <v>0</v>
      </c>
      <c r="K18" s="51">
        <f>K24+K30+K36+K48+K54</f>
        <v>10702.900000000001</v>
      </c>
      <c r="L18" s="51">
        <f>L24+L30+L36+L48+L54</f>
        <v>12956.3914</v>
      </c>
      <c r="M18" s="50">
        <f t="shared" si="10"/>
        <v>0</v>
      </c>
      <c r="N18" s="50">
        <f>N24</f>
        <v>0</v>
      </c>
      <c r="O18" s="50">
        <f t="shared" ref="O18:P18" si="15">O24</f>
        <v>0</v>
      </c>
      <c r="P18" s="50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50">
        <f t="shared" si="10"/>
        <v>0</v>
      </c>
      <c r="I19" s="50">
        <f t="shared" si="10"/>
        <v>0</v>
      </c>
      <c r="J19" s="50">
        <f t="shared" si="10"/>
        <v>0</v>
      </c>
      <c r="K19" s="51">
        <f t="shared" si="10"/>
        <v>0</v>
      </c>
      <c r="L19" s="51">
        <f t="shared" si="10"/>
        <v>0</v>
      </c>
      <c r="M19" s="50">
        <f t="shared" si="10"/>
        <v>0</v>
      </c>
      <c r="N19" s="50">
        <f>N25</f>
        <v>0</v>
      </c>
      <c r="O19" s="50">
        <f t="shared" ref="O19:P19" si="16">O25</f>
        <v>0</v>
      </c>
      <c r="P19" s="50">
        <f t="shared" si="16"/>
        <v>0</v>
      </c>
    </row>
    <row r="20" spans="1:16" ht="188.25" customHeight="1" x14ac:dyDescent="0.3">
      <c r="A20" s="13">
        <f t="shared" si="12"/>
        <v>12</v>
      </c>
      <c r="B20" s="22" t="s">
        <v>33</v>
      </c>
      <c r="C20" s="23" t="s">
        <v>25</v>
      </c>
      <c r="D20" s="24">
        <f>H21</f>
        <v>9223.2999999999993</v>
      </c>
      <c r="E20" s="25"/>
      <c r="F20" s="26">
        <v>2018</v>
      </c>
      <c r="G20" s="26">
        <v>2020</v>
      </c>
      <c r="H20" s="27"/>
      <c r="I20" s="27"/>
      <c r="J20" s="27"/>
      <c r="K20" s="28"/>
      <c r="L20" s="28"/>
      <c r="M20" s="27"/>
      <c r="N20" s="27"/>
      <c r="O20" s="27"/>
      <c r="P20" s="45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2">
        <f t="shared" ref="H21:M21" si="17">H22+H23+H24+H25</f>
        <v>9223.2999999999993</v>
      </c>
      <c r="I21" s="52">
        <f>I22+I23+I24+I25</f>
        <v>5053.3</v>
      </c>
      <c r="J21" s="52">
        <f t="shared" si="17"/>
        <v>0</v>
      </c>
      <c r="K21" s="49">
        <f t="shared" si="17"/>
        <v>2085</v>
      </c>
      <c r="L21" s="49">
        <f t="shared" si="17"/>
        <v>2085</v>
      </c>
      <c r="M21" s="52">
        <f t="shared" si="17"/>
        <v>0</v>
      </c>
      <c r="N21" s="52">
        <f>N22+N23+N24+N25</f>
        <v>0</v>
      </c>
      <c r="O21" s="52">
        <f t="shared" ref="O21:P21" si="18">O22+O23+O24+O25</f>
        <v>0</v>
      </c>
      <c r="P21" s="52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2">
        <f>I22+J22+K22+L22+M22+N22</f>
        <v>0</v>
      </c>
      <c r="I22" s="52">
        <v>0</v>
      </c>
      <c r="J22" s="52">
        <v>0</v>
      </c>
      <c r="K22" s="49">
        <v>0</v>
      </c>
      <c r="L22" s="49">
        <v>0</v>
      </c>
      <c r="M22" s="52">
        <v>0</v>
      </c>
      <c r="N22" s="52">
        <v>0</v>
      </c>
      <c r="O22" s="52">
        <v>0</v>
      </c>
      <c r="P22" s="52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2">
        <f>I23+J23+K23+L23+M23+N23</f>
        <v>0</v>
      </c>
      <c r="I23" s="52">
        <v>0</v>
      </c>
      <c r="J23" s="52">
        <v>0</v>
      </c>
      <c r="K23" s="49">
        <v>0</v>
      </c>
      <c r="L23" s="49">
        <v>0</v>
      </c>
      <c r="M23" s="52">
        <v>0</v>
      </c>
      <c r="N23" s="52">
        <v>0</v>
      </c>
      <c r="O23" s="52">
        <v>0</v>
      </c>
      <c r="P23" s="52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2">
        <f>I24+J24+K24+L24+M24+N24</f>
        <v>9223.2999999999993</v>
      </c>
      <c r="I24" s="52">
        <v>5053.3</v>
      </c>
      <c r="J24" s="52">
        <v>0</v>
      </c>
      <c r="K24" s="49">
        <v>2085</v>
      </c>
      <c r="L24" s="49">
        <v>2085</v>
      </c>
      <c r="M24" s="52">
        <v>0</v>
      </c>
      <c r="N24" s="52">
        <v>0</v>
      </c>
      <c r="O24" s="52">
        <v>0</v>
      </c>
      <c r="P24" s="52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2">
        <f>I25+J25+K25+L25+M25+N25</f>
        <v>0</v>
      </c>
      <c r="I25" s="52">
        <v>0</v>
      </c>
      <c r="J25" s="52">
        <v>0</v>
      </c>
      <c r="K25" s="49">
        <v>0</v>
      </c>
      <c r="L25" s="49">
        <v>0</v>
      </c>
      <c r="M25" s="52">
        <v>0</v>
      </c>
      <c r="N25" s="52">
        <v>0</v>
      </c>
      <c r="O25" s="52">
        <v>0</v>
      </c>
      <c r="P25" s="52">
        <v>0</v>
      </c>
    </row>
    <row r="26" spans="1:16" ht="239.25" x14ac:dyDescent="0.3">
      <c r="A26" s="13">
        <f t="shared" si="12"/>
        <v>18</v>
      </c>
      <c r="B26" s="22" t="s">
        <v>34</v>
      </c>
      <c r="C26" s="23" t="s">
        <v>27</v>
      </c>
      <c r="D26" s="24">
        <f>H27</f>
        <v>7031.6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7"/>
      <c r="N26" s="27"/>
      <c r="O26" s="27"/>
      <c r="P26" s="45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2">
        <f>SUM(I27:O27)</f>
        <v>7031.6</v>
      </c>
      <c r="I27" s="52">
        <f>SUM(I28:I31)</f>
        <v>0</v>
      </c>
      <c r="J27" s="52">
        <f t="shared" ref="J27:M27" si="19">SUM(J28:J31)</f>
        <v>0</v>
      </c>
      <c r="K27" s="49">
        <f t="shared" si="19"/>
        <v>831.6</v>
      </c>
      <c r="L27" s="49">
        <f t="shared" si="19"/>
        <v>6200</v>
      </c>
      <c r="M27" s="52">
        <f t="shared" si="19"/>
        <v>0</v>
      </c>
      <c r="N27" s="52">
        <f>SUM(N28:N31)</f>
        <v>0</v>
      </c>
      <c r="O27" s="52">
        <f t="shared" ref="O27:P27" si="20">SUM(O28:O31)</f>
        <v>0</v>
      </c>
      <c r="P27" s="52">
        <f t="shared" si="20"/>
        <v>0</v>
      </c>
    </row>
    <row r="28" spans="1:16" ht="43.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2">
        <f>SUM(I28:O28)</f>
        <v>0</v>
      </c>
      <c r="I28" s="52">
        <v>0</v>
      </c>
      <c r="J28" s="52"/>
      <c r="K28" s="49">
        <v>0</v>
      </c>
      <c r="L28" s="49">
        <v>0</v>
      </c>
      <c r="M28" s="52">
        <v>0</v>
      </c>
      <c r="N28" s="52">
        <v>0</v>
      </c>
      <c r="O28" s="52">
        <v>0</v>
      </c>
      <c r="P28" s="52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2">
        <f>SUM(I29:O29)</f>
        <v>0</v>
      </c>
      <c r="I29" s="52">
        <v>0</v>
      </c>
      <c r="J29" s="52"/>
      <c r="K29" s="49">
        <v>0</v>
      </c>
      <c r="L29" s="49">
        <v>0</v>
      </c>
      <c r="M29" s="52">
        <v>0</v>
      </c>
      <c r="N29" s="52">
        <v>0</v>
      </c>
      <c r="O29" s="52">
        <v>0</v>
      </c>
      <c r="P29" s="52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2">
        <f>SUM(I30:O30)</f>
        <v>7031.6</v>
      </c>
      <c r="I30" s="52">
        <v>0</v>
      </c>
      <c r="J30" s="52"/>
      <c r="K30" s="49">
        <v>831.6</v>
      </c>
      <c r="L30" s="49">
        <v>6200</v>
      </c>
      <c r="M30" s="52">
        <v>0</v>
      </c>
      <c r="N30" s="52">
        <v>0</v>
      </c>
      <c r="O30" s="52">
        <v>0</v>
      </c>
      <c r="P30" s="52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2">
        <f>SUM(I31:O31)</f>
        <v>0</v>
      </c>
      <c r="I31" s="52">
        <v>0</v>
      </c>
      <c r="J31" s="52"/>
      <c r="K31" s="49">
        <v>0</v>
      </c>
      <c r="L31" s="49">
        <v>0</v>
      </c>
      <c r="M31" s="52">
        <v>0</v>
      </c>
      <c r="N31" s="52">
        <v>0</v>
      </c>
      <c r="O31" s="52">
        <v>0</v>
      </c>
      <c r="P31" s="52">
        <v>0</v>
      </c>
    </row>
    <row r="32" spans="1:16" ht="152.25" x14ac:dyDescent="0.3">
      <c r="A32" s="13">
        <f t="shared" si="12"/>
        <v>24</v>
      </c>
      <c r="B32" s="20" t="s">
        <v>35</v>
      </c>
      <c r="C32" s="23" t="s">
        <v>29</v>
      </c>
      <c r="D32" s="24">
        <f>H33</f>
        <v>5681.7034000000003</v>
      </c>
      <c r="E32" s="25"/>
      <c r="F32" s="26">
        <v>2019</v>
      </c>
      <c r="G32" s="26">
        <v>2020</v>
      </c>
      <c r="H32" s="27"/>
      <c r="I32" s="27"/>
      <c r="J32" s="27"/>
      <c r="K32" s="28"/>
      <c r="L32" s="28"/>
      <c r="M32" s="27"/>
      <c r="N32" s="27"/>
      <c r="O32" s="27"/>
      <c r="P32" s="45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2">
        <f>SUM(I33:O33)</f>
        <v>5681.7034000000003</v>
      </c>
      <c r="I33" s="52">
        <f>SUM(I34:I37)</f>
        <v>0</v>
      </c>
      <c r="J33" s="52">
        <f t="shared" ref="J33:M33" si="21">SUM(J34:J37)</f>
        <v>0</v>
      </c>
      <c r="K33" s="49">
        <f t="shared" si="21"/>
        <v>2711.9</v>
      </c>
      <c r="L33" s="49">
        <f t="shared" si="21"/>
        <v>2969.8033999999998</v>
      </c>
      <c r="M33" s="52">
        <f t="shared" si="21"/>
        <v>0</v>
      </c>
      <c r="N33" s="52">
        <f>SUM(N34:N37)</f>
        <v>0</v>
      </c>
      <c r="O33" s="52">
        <f t="shared" ref="O33:P33" si="22">SUM(O34:O37)</f>
        <v>0</v>
      </c>
      <c r="P33" s="52">
        <f t="shared" si="22"/>
        <v>0</v>
      </c>
    </row>
    <row r="34" spans="1:22" ht="43.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2">
        <f>SUM(I34:O34)</f>
        <v>0</v>
      </c>
      <c r="I34" s="52">
        <v>0</v>
      </c>
      <c r="J34" s="52"/>
      <c r="K34" s="49">
        <v>0</v>
      </c>
      <c r="L34" s="49">
        <v>0</v>
      </c>
      <c r="M34" s="52">
        <v>0</v>
      </c>
      <c r="N34" s="52">
        <v>0</v>
      </c>
      <c r="O34" s="52">
        <v>0</v>
      </c>
      <c r="P34" s="52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2">
        <f>SUM(I35:O35)</f>
        <v>0</v>
      </c>
      <c r="I35" s="52">
        <v>0</v>
      </c>
      <c r="J35" s="52"/>
      <c r="K35" s="49">
        <v>0</v>
      </c>
      <c r="L35" s="49">
        <v>0</v>
      </c>
      <c r="M35" s="52">
        <v>0</v>
      </c>
      <c r="N35" s="52">
        <v>0</v>
      </c>
      <c r="O35" s="52">
        <v>0</v>
      </c>
      <c r="P35" s="52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2">
        <f>SUM(I36:O36)</f>
        <v>5681.7034000000003</v>
      </c>
      <c r="I36" s="52">
        <v>0</v>
      </c>
      <c r="J36" s="52"/>
      <c r="K36" s="49">
        <v>2711.9</v>
      </c>
      <c r="L36" s="49">
        <v>2969.8033999999998</v>
      </c>
      <c r="M36" s="52">
        <v>0</v>
      </c>
      <c r="N36" s="52">
        <v>0</v>
      </c>
      <c r="O36" s="52">
        <v>0</v>
      </c>
      <c r="P36" s="52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2">
        <f>SUM(I37:O37)</f>
        <v>0</v>
      </c>
      <c r="I37" s="52">
        <v>0</v>
      </c>
      <c r="J37" s="52"/>
      <c r="K37" s="49">
        <v>0</v>
      </c>
      <c r="L37" s="49">
        <v>0</v>
      </c>
      <c r="M37" s="52">
        <v>0</v>
      </c>
      <c r="N37" s="52">
        <v>0</v>
      </c>
      <c r="O37" s="52">
        <v>0</v>
      </c>
      <c r="P37" s="52">
        <v>0</v>
      </c>
    </row>
    <row r="38" spans="1:22" ht="195.75" x14ac:dyDescent="0.3">
      <c r="A38" s="13">
        <f t="shared" si="12"/>
        <v>30</v>
      </c>
      <c r="B38" s="20" t="s">
        <v>38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7"/>
      <c r="N38" s="27"/>
      <c r="O38" s="27"/>
      <c r="P38" s="45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2">
        <f>SUM(I39:O39)</f>
        <v>0</v>
      </c>
      <c r="I39" s="52">
        <f>SUM(I40:I43)</f>
        <v>0</v>
      </c>
      <c r="J39" s="52">
        <f t="shared" ref="J39:M39" si="23">SUM(J40:J43)</f>
        <v>0</v>
      </c>
      <c r="K39" s="49">
        <f t="shared" si="23"/>
        <v>0</v>
      </c>
      <c r="L39" s="49">
        <f t="shared" si="23"/>
        <v>0</v>
      </c>
      <c r="M39" s="52">
        <f t="shared" si="23"/>
        <v>0</v>
      </c>
      <c r="N39" s="52">
        <f>SUM(N40:N43)</f>
        <v>0</v>
      </c>
      <c r="O39" s="52">
        <f>SUM(O40:O43)</f>
        <v>0</v>
      </c>
      <c r="P39" s="52">
        <f>SUM(P40:P43)</f>
        <v>0</v>
      </c>
      <c r="Q39" s="6"/>
      <c r="R39" s="6"/>
      <c r="S39" s="6"/>
      <c r="T39" s="6"/>
      <c r="U39" s="6"/>
      <c r="V39" s="6"/>
    </row>
    <row r="40" spans="1:22" ht="43.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2">
        <f>SUM(I40:O40)</f>
        <v>0</v>
      </c>
      <c r="I40" s="52">
        <v>0</v>
      </c>
      <c r="J40" s="52"/>
      <c r="K40" s="49">
        <v>0</v>
      </c>
      <c r="L40" s="49">
        <v>0</v>
      </c>
      <c r="M40" s="52">
        <v>0</v>
      </c>
      <c r="N40" s="52">
        <v>0</v>
      </c>
      <c r="O40" s="52">
        <v>0</v>
      </c>
      <c r="P40" s="52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2">
        <f>SUM(I41:O41)</f>
        <v>0</v>
      </c>
      <c r="I41" s="52">
        <v>0</v>
      </c>
      <c r="J41" s="52"/>
      <c r="K41" s="49">
        <v>0</v>
      </c>
      <c r="L41" s="49">
        <v>0</v>
      </c>
      <c r="M41" s="52">
        <v>0</v>
      </c>
      <c r="N41" s="52">
        <v>0</v>
      </c>
      <c r="O41" s="52">
        <v>0</v>
      </c>
      <c r="P41" s="52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2">
        <f>SUM(I42:O42)</f>
        <v>0</v>
      </c>
      <c r="I42" s="52">
        <v>0</v>
      </c>
      <c r="J42" s="52"/>
      <c r="K42" s="49">
        <v>0</v>
      </c>
      <c r="L42" s="49">
        <v>0</v>
      </c>
      <c r="M42" s="52">
        <v>0</v>
      </c>
      <c r="N42" s="52">
        <v>0</v>
      </c>
      <c r="O42" s="52">
        <v>0</v>
      </c>
      <c r="P42" s="52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2">
        <f>SUM(I43:O43)</f>
        <v>0</v>
      </c>
      <c r="I43" s="52">
        <v>0</v>
      </c>
      <c r="J43" s="52"/>
      <c r="K43" s="49">
        <v>0</v>
      </c>
      <c r="L43" s="49">
        <v>0</v>
      </c>
      <c r="M43" s="52">
        <v>0</v>
      </c>
      <c r="N43" s="52">
        <v>0</v>
      </c>
      <c r="O43" s="52">
        <v>0</v>
      </c>
      <c r="P43" s="52">
        <v>0</v>
      </c>
    </row>
    <row r="44" spans="1:22" ht="130.5" x14ac:dyDescent="0.3">
      <c r="A44" s="13">
        <f t="shared" si="12"/>
        <v>36</v>
      </c>
      <c r="B44" s="20" t="s">
        <v>39</v>
      </c>
      <c r="C44" s="23" t="s">
        <v>31</v>
      </c>
      <c r="D44" s="24">
        <f>H45</f>
        <v>246.18799999999999</v>
      </c>
      <c r="E44" s="25"/>
      <c r="F44" s="26">
        <v>2019</v>
      </c>
      <c r="G44" s="26">
        <v>2019</v>
      </c>
      <c r="H44" s="52"/>
      <c r="I44" s="52"/>
      <c r="J44" s="52"/>
      <c r="K44" s="49"/>
      <c r="L44" s="49"/>
      <c r="M44" s="52"/>
      <c r="N44" s="52"/>
      <c r="O44" s="52"/>
      <c r="P44" s="53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2">
        <f>SUM(I45:O45)</f>
        <v>246.18799999999999</v>
      </c>
      <c r="I45" s="52">
        <f>SUM(I46:I49)</f>
        <v>0</v>
      </c>
      <c r="J45" s="52">
        <f t="shared" ref="J45:M45" si="24">SUM(J46:J49)</f>
        <v>0</v>
      </c>
      <c r="K45" s="49">
        <f>SUM(K46:K49)</f>
        <v>227.6</v>
      </c>
      <c r="L45" s="49">
        <f t="shared" si="24"/>
        <v>18.588000000000001</v>
      </c>
      <c r="M45" s="52">
        <f t="shared" si="24"/>
        <v>0</v>
      </c>
      <c r="N45" s="52">
        <f>SUM(N46:N49)</f>
        <v>0</v>
      </c>
      <c r="O45" s="52">
        <f t="shared" ref="O45:P45" si="25">SUM(O46:O49)</f>
        <v>0</v>
      </c>
      <c r="P45" s="52">
        <f t="shared" si="25"/>
        <v>0</v>
      </c>
    </row>
    <row r="46" spans="1:22" ht="43.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2">
        <f>SUM(I46:O46)</f>
        <v>0</v>
      </c>
      <c r="I46" s="52">
        <v>0</v>
      </c>
      <c r="J46" s="52"/>
      <c r="K46" s="49">
        <v>0</v>
      </c>
      <c r="L46" s="49">
        <v>0</v>
      </c>
      <c r="M46" s="52">
        <v>0</v>
      </c>
      <c r="N46" s="52">
        <v>0</v>
      </c>
      <c r="O46" s="52">
        <v>0</v>
      </c>
      <c r="P46" s="52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2">
        <f>SUM(I47:O47)</f>
        <v>0</v>
      </c>
      <c r="I47" s="52">
        <v>0</v>
      </c>
      <c r="J47" s="52"/>
      <c r="K47" s="49">
        <v>0</v>
      </c>
      <c r="L47" s="49">
        <v>0</v>
      </c>
      <c r="M47" s="52">
        <v>0</v>
      </c>
      <c r="N47" s="52">
        <v>0</v>
      </c>
      <c r="O47" s="52">
        <v>0</v>
      </c>
      <c r="P47" s="52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2">
        <f>SUM(I48:O48)</f>
        <v>246.18799999999999</v>
      </c>
      <c r="I48" s="52">
        <v>0</v>
      </c>
      <c r="J48" s="52"/>
      <c r="K48" s="49">
        <v>227.6</v>
      </c>
      <c r="L48" s="49">
        <v>18.588000000000001</v>
      </c>
      <c r="M48" s="52">
        <v>0</v>
      </c>
      <c r="N48" s="52">
        <v>0</v>
      </c>
      <c r="O48" s="52">
        <v>0</v>
      </c>
      <c r="P48" s="52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2">
        <f>SUM(I49:O49)</f>
        <v>0</v>
      </c>
      <c r="I49" s="52">
        <v>0</v>
      </c>
      <c r="J49" s="52"/>
      <c r="K49" s="49">
        <v>0</v>
      </c>
      <c r="L49" s="49">
        <v>0</v>
      </c>
      <c r="M49" s="52">
        <v>0</v>
      </c>
      <c r="N49" s="52">
        <v>0</v>
      </c>
      <c r="O49" s="52">
        <v>0</v>
      </c>
      <c r="P49" s="52">
        <v>0</v>
      </c>
    </row>
    <row r="50" spans="1:16" ht="152.25" x14ac:dyDescent="0.3">
      <c r="A50" s="13">
        <f t="shared" si="12"/>
        <v>42</v>
      </c>
      <c r="B50" s="20" t="s">
        <v>40</v>
      </c>
      <c r="C50" s="23" t="s">
        <v>31</v>
      </c>
      <c r="D50" s="24">
        <f>H51</f>
        <v>6529.8</v>
      </c>
      <c r="E50" s="25"/>
      <c r="F50" s="26">
        <v>2019</v>
      </c>
      <c r="G50" s="26">
        <v>2020</v>
      </c>
      <c r="H50" s="52"/>
      <c r="I50" s="52"/>
      <c r="J50" s="52"/>
      <c r="K50" s="49"/>
      <c r="L50" s="49"/>
      <c r="M50" s="52"/>
      <c r="N50" s="52"/>
      <c r="O50" s="52"/>
      <c r="P50" s="53"/>
    </row>
    <row r="51" spans="1:16" ht="43.5" x14ac:dyDescent="0.3">
      <c r="A51" s="13">
        <f t="shared" si="12"/>
        <v>43</v>
      </c>
      <c r="B51" s="20" t="s">
        <v>37</v>
      </c>
      <c r="C51" s="30"/>
      <c r="D51" s="25"/>
      <c r="E51" s="25"/>
      <c r="F51" s="25"/>
      <c r="G51" s="25"/>
      <c r="H51" s="52">
        <f>SUM(I51:O51)</f>
        <v>6529.8</v>
      </c>
      <c r="I51" s="52">
        <v>0</v>
      </c>
      <c r="J51" s="52"/>
      <c r="K51" s="49">
        <f t="shared" ref="K51:P51" si="26">K52+K53+K54</f>
        <v>4846.8</v>
      </c>
      <c r="L51" s="49">
        <f t="shared" si="26"/>
        <v>1683</v>
      </c>
      <c r="M51" s="49">
        <f t="shared" si="26"/>
        <v>0</v>
      </c>
      <c r="N51" s="49">
        <f t="shared" si="26"/>
        <v>0</v>
      </c>
      <c r="O51" s="49">
        <f t="shared" si="26"/>
        <v>0</v>
      </c>
      <c r="P51" s="49">
        <f t="shared" si="26"/>
        <v>0</v>
      </c>
    </row>
    <row r="52" spans="1:16" ht="43.5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2">
        <f>SUM(I52:O52)</f>
        <v>0</v>
      </c>
      <c r="I52" s="52">
        <v>0</v>
      </c>
      <c r="J52" s="52"/>
      <c r="K52" s="49">
        <v>0</v>
      </c>
      <c r="L52" s="49">
        <v>0</v>
      </c>
      <c r="M52" s="52">
        <v>0</v>
      </c>
      <c r="N52" s="52">
        <v>0</v>
      </c>
      <c r="O52" s="52">
        <v>0</v>
      </c>
      <c r="P52" s="52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2">
        <f>SUM(I53:O53)</f>
        <v>0</v>
      </c>
      <c r="I53" s="52">
        <v>0</v>
      </c>
      <c r="J53" s="52"/>
      <c r="K53" s="49">
        <v>0</v>
      </c>
      <c r="L53" s="49">
        <v>0</v>
      </c>
      <c r="M53" s="52">
        <v>0</v>
      </c>
      <c r="N53" s="52">
        <v>0</v>
      </c>
      <c r="O53" s="52">
        <v>0</v>
      </c>
      <c r="P53" s="52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2">
        <f>SUM(I54:O54)</f>
        <v>6529.8</v>
      </c>
      <c r="I54" s="52">
        <v>0</v>
      </c>
      <c r="J54" s="52"/>
      <c r="K54" s="49">
        <v>4846.8</v>
      </c>
      <c r="L54" s="49">
        <v>1683</v>
      </c>
      <c r="M54" s="52">
        <v>0</v>
      </c>
      <c r="N54" s="52">
        <v>0</v>
      </c>
      <c r="O54" s="52">
        <v>0</v>
      </c>
      <c r="P54" s="52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2">
        <f>SUM(I55:O55)</f>
        <v>0</v>
      </c>
      <c r="I55" s="52">
        <v>0</v>
      </c>
      <c r="J55" s="52"/>
      <c r="K55" s="49">
        <v>0</v>
      </c>
      <c r="L55" s="49">
        <v>0</v>
      </c>
      <c r="M55" s="52">
        <v>0</v>
      </c>
      <c r="N55" s="52">
        <v>0</v>
      </c>
      <c r="O55" s="52">
        <v>0</v>
      </c>
      <c r="P55" s="52">
        <v>0</v>
      </c>
    </row>
    <row r="56" spans="1:16" ht="21.75" x14ac:dyDescent="0.3">
      <c r="A56" s="38"/>
      <c r="B56" s="39"/>
      <c r="C56" s="40"/>
      <c r="D56" s="41"/>
      <c r="E56" s="41"/>
      <c r="F56" s="41"/>
      <c r="G56" s="41"/>
      <c r="H56" s="33"/>
      <c r="I56" s="33"/>
      <c r="J56" s="33"/>
      <c r="K56" s="42"/>
      <c r="L56" s="42"/>
      <c r="M56" s="33"/>
      <c r="N56" s="33"/>
      <c r="O56" s="33"/>
      <c r="P56" s="33"/>
    </row>
    <row r="57" spans="1:16" ht="21.75" x14ac:dyDescent="0.3">
      <c r="A57" s="60" t="s">
        <v>36</v>
      </c>
      <c r="B57" s="60"/>
      <c r="C57" s="60"/>
      <c r="D57" s="31"/>
      <c r="E57" s="31"/>
      <c r="F57" s="31"/>
      <c r="G57" s="31"/>
      <c r="H57" s="31"/>
      <c r="I57" s="31"/>
      <c r="J57" s="31"/>
      <c r="K57" s="32"/>
      <c r="L57" s="32"/>
      <c r="M57" s="31"/>
      <c r="N57" s="31"/>
      <c r="O57" s="31"/>
      <c r="P57" s="33"/>
    </row>
    <row r="58" spans="1:16" ht="22.5" x14ac:dyDescent="0.35">
      <c r="A58" s="34"/>
      <c r="B58" s="34"/>
      <c r="C58" s="35"/>
      <c r="D58" s="34"/>
      <c r="E58" s="34"/>
      <c r="F58" s="34"/>
      <c r="G58" s="34"/>
      <c r="H58" s="34"/>
      <c r="I58" s="34"/>
      <c r="J58" s="34"/>
      <c r="K58" s="36"/>
      <c r="L58" s="36"/>
      <c r="M58" s="34"/>
      <c r="N58" s="34"/>
      <c r="O58" s="34"/>
      <c r="P58" s="34"/>
    </row>
    <row r="59" spans="1:16" ht="22.5" x14ac:dyDescent="0.35">
      <c r="A59" s="34"/>
      <c r="B59" s="34"/>
      <c r="C59" s="35"/>
      <c r="D59" s="34"/>
      <c r="E59" s="34"/>
      <c r="F59" s="34"/>
      <c r="G59" s="34"/>
      <c r="H59" s="34"/>
      <c r="I59" s="34"/>
      <c r="J59" s="34"/>
      <c r="K59" s="36"/>
      <c r="L59" s="36"/>
      <c r="M59" s="34"/>
      <c r="N59" s="34"/>
      <c r="O59" s="34"/>
      <c r="P59" s="34"/>
    </row>
  </sheetData>
  <mergeCells count="12">
    <mergeCell ref="K3:P3"/>
    <mergeCell ref="K2:P2"/>
    <mergeCell ref="B14:P14"/>
    <mergeCell ref="K1:P1"/>
    <mergeCell ref="A57:C57"/>
    <mergeCell ref="A6:A7"/>
    <mergeCell ref="B6:B7"/>
    <mergeCell ref="B4:M4"/>
    <mergeCell ref="C6:C7"/>
    <mergeCell ref="D6:E6"/>
    <mergeCell ref="F6:G6"/>
    <mergeCell ref="H6:P6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3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2020-07-22T06:28:23Z</dcterms:modified>
</cp:coreProperties>
</file>