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825" windowWidth="16335" windowHeight="10935" tabRatio="819" activeTab="0"/>
  </bookViews>
  <sheets>
    <sheet name="Лист1 (для изм в МП)" sheetId="1" r:id="rId1"/>
  </sheets>
  <definedNames>
    <definedName name="_xlnm.Print_Area" localSheetId="0">'Лист1 (для изм в МП)'!$A$1:$J$113</definedName>
  </definedNames>
  <calcPr fullCalcOnLoad="1"/>
</workbook>
</file>

<file path=xl/sharedStrings.xml><?xml version="1.0" encoding="utf-8"?>
<sst xmlns="http://schemas.openxmlformats.org/spreadsheetml/2006/main" count="191" uniqueCount="61">
  <si>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</si>
  <si>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</si>
  <si>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</si>
  <si>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</si>
  <si>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</si>
  <si>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</si>
  <si>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 том числе           </t>
  </si>
  <si>
    <t xml:space="preserve">Областной бюджет           </t>
  </si>
  <si>
    <t xml:space="preserve">Всего по направлению  «Прочие нужды», </t>
  </si>
  <si>
    <t>Областной бюджет</t>
  </si>
  <si>
    <t xml:space="preserve">Всего по подпрограмме, в том числе     </t>
  </si>
  <si>
    <t xml:space="preserve">Всего по направлению  «Прочие нужды», в том числе           </t>
  </si>
  <si>
    <t>1. Капитальные вложения</t>
  </si>
  <si>
    <t>Федеральный бюджет</t>
  </si>
  <si>
    <t>Местный бюджет</t>
  </si>
  <si>
    <t xml:space="preserve">Всего по направлению  «Капитальные вложения», </t>
  </si>
  <si>
    <t xml:space="preserve">Номер строки целевых показателей, на достижение которых направлены мероприятия </t>
  </si>
  <si>
    <t>Мероприятие 4  Организация уличного освещения</t>
  </si>
  <si>
    <t>Мероприятие 6 Реставрация и реконструкция памятников и памятных мест</t>
  </si>
  <si>
    <t>Мероприятие 7 Организация и содержание мест захоронения</t>
  </si>
  <si>
    <t>Мероприятие 9 Прочие мероприятия по благоустройству территории городского округа</t>
  </si>
  <si>
    <t>Мероприятие 10 Корректировка генеральной схемы санитарной очистки Артемовского городского округа</t>
  </si>
  <si>
    <t>Мероприятие 3 Разработка проектов зон санитарной охраны водозаборных скважин и сооружений</t>
  </si>
  <si>
    <t>Мероприятие 5 Озеленение  территории городского округа, всего, из них</t>
  </si>
  <si>
    <t>X</t>
  </si>
  <si>
    <t>Мероприятие 2 Содержание и ремонт сети автомобильных дорог общего пользования местного значения в границах городского округа и искусственных сооружений, расположенных на них</t>
  </si>
  <si>
    <t>Мероприятие 2 Реализация мероприятий в области использования, содержания и охраны водных объектов и гидротехнических сооружений всего, из них</t>
  </si>
  <si>
    <t>Мероприятие 1 Охрана окружающей среды и природопользование, всего, из них</t>
  </si>
  <si>
    <t xml:space="preserve">Мероприятие 3 Приобретение, установка и обслуживание оборудования для обеспечения безопасности дорожного движения, всего, из них </t>
  </si>
  <si>
    <t>Мероприятие 12 Обустройство пешеходных переходов и подходов к ним, всего, из них</t>
  </si>
  <si>
    <t>Х</t>
  </si>
  <si>
    <t>Внебюджетные источники</t>
  </si>
  <si>
    <t>Мероприятие 13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</si>
  <si>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 xml:space="preserve"> </t>
  </si>
  <si>
    <t xml:space="preserve">Всего по направлению «Капитальные вложения», в том числе    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</si>
  <si>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</si>
  <si>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№ стро   ки</t>
  </si>
  <si>
    <t>Мероприятие 11 Капитальный ремонт автомобильных дорог общего пользования местного значения в границах городского округа всего, из них</t>
  </si>
  <si>
    <t>Мероприятие 14 Разработка проектов и проведение работ по рекультивации свалок на территории Артемовского городского округа, всего, из них</t>
  </si>
  <si>
    <t>Мероприятие 8  Осуществление расходов по перевозке безродных, невостребованных, неопознанных умерших</t>
  </si>
  <si>
    <t>Подпрограмма 1 «Обеспечение рационального,  безопасного природопользования и обеспечение экологической безопасности территории»</t>
  </si>
  <si>
    <t>Подпрограмма 2 «Обеспечение и развитие дорожного хозяйства, систем наружного освещения и благоустройства»</t>
  </si>
  <si>
    <t>Мероприятие 4 Эксплуатация природоохранного объекта шахтный водоотлив поселка Буланаш, всего, из них</t>
  </si>
  <si>
    <t>3, 4, 5, 6, 7</t>
  </si>
  <si>
    <t>15, 16</t>
  </si>
  <si>
    <t>27</t>
  </si>
  <si>
    <t>25</t>
  </si>
  <si>
    <t>Мероприятие 1 Ремонт проездов к дворовым территориям многоквартирных домов населенных пунктов, всего, из них</t>
  </si>
  <si>
    <t>Приложение № 2                                                                                            к муниципальной программе «Развитие дорожного хозяйства, благоустройства и обеспечение экологической безопасности Артемовского городского округа до 2022 года»</t>
  </si>
  <si>
    <t>Всего,                  тыс. рублей</t>
  </si>
  <si>
    <t>Мероприятие 15 Возмещение расходов по погребению безродных, невостребованных, неопознанных умерших на территории Артемовского городского округа, всего, из них</t>
  </si>
  <si>
    <t>31</t>
  </si>
  <si>
    <t>2. Прочие нужды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</si>
  <si>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дорожного хозяйства, благоустройства и обеспечение экологической                                                                           безопасности Артемовского городского округа до 2022 года»</t>
  </si>
  <si>
    <t>Подпрограмма 3 «Обеспечение реализации муниципальной программы «Развитие дорожного хозяйства, благоустройства и обеспечение экологической безопасности Артемовского городского округа до 2022 года»</t>
  </si>
  <si>
    <t>Наименование мероприятия/Источники расходов на финансирование</t>
  </si>
  <si>
    <t>в том числе по годам выполнения</t>
  </si>
  <si>
    <t>34</t>
  </si>
  <si>
    <t>Мероприятие 1 Организация и обеспечение деятельности Муниципального казенного учреждения Артемовского городского округа «Жилкомстрой»</t>
  </si>
  <si>
    <t>Исполнитель: И.А. Матушкина, тел. 2-45-60</t>
  </si>
  <si>
    <t xml:space="preserve">Приложение 1                                                                                                          к постановлению Администрации                                                                      Артемовского городского округа                                                  от __________  № ________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</si>
</sst>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6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2" fillId="32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wrapText="1"/>
    </xf>
    <xf numFmtId="173" fontId="5" fillId="0" borderId="10" xfId="0" applyNumberFormat="1" applyFont="1" applyFill="1" applyBorder="1" applyAlignment="1">
      <alignment wrapText="1"/>
    </xf>
    <xf numFmtId="172" fontId="5" fillId="0" borderId="10" xfId="0" applyNumberFormat="1" applyFont="1" applyFill="1" applyBorder="1" applyAlignment="1">
      <alignment horizontal="center" wrapText="1"/>
    </xf>
    <xf numFmtId="173" fontId="5" fillId="0" borderId="11" xfId="0" applyNumberFormat="1" applyFont="1" applyFill="1" applyBorder="1" applyAlignment="1">
      <alignment wrapText="1"/>
    </xf>
    <xf numFmtId="173" fontId="5" fillId="0" borderId="13" xfId="0" applyNumberFormat="1" applyFont="1" applyFill="1" applyBorder="1" applyAlignment="1">
      <alignment wrapText="1"/>
    </xf>
    <xf numFmtId="173" fontId="8" fillId="0" borderId="10" xfId="0" applyNumberFormat="1" applyFont="1" applyFill="1" applyBorder="1" applyAlignment="1">
      <alignment wrapText="1"/>
    </xf>
    <xf numFmtId="173" fontId="8" fillId="0" borderId="10" xfId="0" applyNumberFormat="1" applyFont="1" applyFill="1" applyBorder="1" applyAlignment="1">
      <alignment horizontal="right" wrapText="1"/>
    </xf>
    <xf numFmtId="172" fontId="8" fillId="0" borderId="10" xfId="0" applyNumberFormat="1" applyFont="1" applyFill="1" applyBorder="1" applyAlignment="1">
      <alignment horizontal="center" wrapText="1"/>
    </xf>
    <xf numFmtId="173" fontId="8" fillId="0" borderId="11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4" fontId="5" fillId="0" borderId="16" xfId="0" applyNumberFormat="1" applyFont="1" applyFill="1" applyBorder="1" applyAlignment="1">
      <alignment horizontal="center" wrapText="1"/>
    </xf>
    <xf numFmtId="4" fontId="5" fillId="0" borderId="17" xfId="0" applyNumberFormat="1" applyFont="1" applyFill="1" applyBorder="1" applyAlignment="1">
      <alignment horizontal="center" wrapText="1"/>
    </xf>
    <xf numFmtId="4" fontId="5" fillId="0" borderId="14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right" vertical="top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view="pageBreakPreview" zoomScale="75" zoomScaleNormal="90" zoomScaleSheetLayoutView="75" zoomScalePageLayoutView="0" workbookViewId="0" topLeftCell="A8">
      <selection activeCell="A5" sqref="A5:J5"/>
    </sheetView>
  </sheetViews>
  <sheetFormatPr defaultColWidth="9.140625" defaultRowHeight="15"/>
  <cols>
    <col min="1" max="1" width="9.28125" style="3" customWidth="1"/>
    <col min="2" max="2" width="37.28125" style="1" customWidth="1"/>
    <col min="3" max="3" width="17.8515625" style="2" bestFit="1" customWidth="1"/>
    <col min="4" max="4" width="15.28125" style="2" customWidth="1"/>
    <col min="5" max="5" width="15.28125" style="2" hidden="1" customWidth="1"/>
    <col min="6" max="6" width="17.8515625" style="12" customWidth="1"/>
    <col min="7" max="7" width="15.28125" style="2" customWidth="1"/>
    <col min="8" max="8" width="16.8515625" style="2" customWidth="1"/>
    <col min="9" max="9" width="19.421875" style="2" customWidth="1"/>
    <col min="10" max="10" width="18.57421875" style="2" customWidth="1"/>
    <col min="11" max="11" width="9.140625" style="2" customWidth="1"/>
    <col min="12" max="12" width="9.28125" style="2" bestFit="1" customWidth="1"/>
    <col min="13" max="13" width="9.421875" style="2" customWidth="1"/>
    <col min="14" max="14" width="9.421875" style="2" bestFit="1" customWidth="1"/>
    <col min="15" max="15" width="9.28125" style="2" bestFit="1" customWidth="1"/>
    <col min="16" max="17" width="9.421875" style="2" bestFit="1" customWidth="1"/>
    <col min="18" max="16384" width="9.140625" style="2" customWidth="1"/>
  </cols>
  <sheetData>
    <row r="1" spans="1:10" ht="102.75" customHeight="1" hidden="1">
      <c r="A1" s="15" t="s">
        <v>33</v>
      </c>
      <c r="B1" s="16"/>
      <c r="C1" s="17"/>
      <c r="D1" s="17"/>
      <c r="E1" s="17"/>
      <c r="F1" s="17"/>
      <c r="G1" s="17"/>
      <c r="H1" s="54" t="s">
        <v>35</v>
      </c>
      <c r="I1" s="54"/>
      <c r="J1" s="54"/>
    </row>
    <row r="2" spans="1:10" ht="96" customHeight="1">
      <c r="A2" s="15"/>
      <c r="B2" s="16"/>
      <c r="C2" s="17"/>
      <c r="D2" s="17"/>
      <c r="E2" s="17"/>
      <c r="F2" s="17"/>
      <c r="G2" s="47" t="s">
        <v>60</v>
      </c>
      <c r="H2" s="47"/>
      <c r="I2" s="47"/>
      <c r="J2" s="47"/>
    </row>
    <row r="3" spans="1:10" ht="118.5" customHeight="1">
      <c r="A3" s="15"/>
      <c r="B3" s="16"/>
      <c r="C3" s="17"/>
      <c r="D3" s="17"/>
      <c r="E3" s="17"/>
      <c r="F3" s="17"/>
      <c r="G3" s="60" t="s">
        <v>48</v>
      </c>
      <c r="H3" s="60"/>
      <c r="I3" s="60"/>
      <c r="J3" s="60"/>
    </row>
    <row r="4" spans="1:10" ht="12" customHeight="1">
      <c r="A4" s="18"/>
      <c r="B4" s="18"/>
      <c r="C4" s="18"/>
      <c r="D4" s="18"/>
      <c r="E4" s="18"/>
      <c r="F4" s="18"/>
      <c r="G4" s="19"/>
      <c r="H4" s="17"/>
      <c r="I4" s="17"/>
      <c r="J4" s="17"/>
    </row>
    <row r="5" spans="1:10" ht="79.5" customHeight="1">
      <c r="A5" s="55" t="s">
        <v>53</v>
      </c>
      <c r="B5" s="56"/>
      <c r="C5" s="56"/>
      <c r="D5" s="56"/>
      <c r="E5" s="56"/>
      <c r="F5" s="56"/>
      <c r="G5" s="56"/>
      <c r="H5" s="56"/>
      <c r="I5" s="56"/>
      <c r="J5" s="57"/>
    </row>
    <row r="6" spans="1:10" ht="147.75" customHeight="1">
      <c r="A6" s="32" t="s">
        <v>36</v>
      </c>
      <c r="B6" s="32" t="s">
        <v>55</v>
      </c>
      <c r="C6" s="32" t="s">
        <v>49</v>
      </c>
      <c r="D6" s="48" t="s">
        <v>56</v>
      </c>
      <c r="E6" s="49"/>
      <c r="F6" s="49"/>
      <c r="G6" s="49"/>
      <c r="H6" s="49"/>
      <c r="I6" s="50"/>
      <c r="J6" s="32" t="s">
        <v>16</v>
      </c>
    </row>
    <row r="7" spans="1:10" ht="27" customHeight="1">
      <c r="A7" s="58"/>
      <c r="B7" s="58"/>
      <c r="C7" s="33"/>
      <c r="D7" s="51"/>
      <c r="E7" s="52"/>
      <c r="F7" s="52"/>
      <c r="G7" s="52"/>
      <c r="H7" s="52"/>
      <c r="I7" s="53"/>
      <c r="J7" s="34"/>
    </row>
    <row r="8" spans="1:10" ht="20.25" customHeight="1">
      <c r="A8" s="59"/>
      <c r="B8" s="59"/>
      <c r="C8" s="34"/>
      <c r="D8" s="31">
        <v>2018</v>
      </c>
      <c r="E8" s="20">
        <v>2016</v>
      </c>
      <c r="F8" s="20">
        <v>2019</v>
      </c>
      <c r="G8" s="20">
        <v>2020</v>
      </c>
      <c r="H8" s="20">
        <v>2021</v>
      </c>
      <c r="I8" s="20">
        <v>2022</v>
      </c>
      <c r="J8" s="30"/>
    </row>
    <row r="9" spans="1:10" ht="40.5" customHeight="1">
      <c r="A9" s="13">
        <v>1</v>
      </c>
      <c r="B9" s="4" t="s">
        <v>0</v>
      </c>
      <c r="C9" s="22">
        <f aca="true" t="shared" si="0" ref="C9:I9">C10+C11+C12+C13</f>
        <v>993685.7000000001</v>
      </c>
      <c r="D9" s="22">
        <f t="shared" si="0"/>
        <v>215778.5</v>
      </c>
      <c r="E9" s="22">
        <f t="shared" si="0"/>
        <v>0</v>
      </c>
      <c r="F9" s="22">
        <f t="shared" si="0"/>
        <v>178318.2</v>
      </c>
      <c r="G9" s="22">
        <f t="shared" si="0"/>
        <v>197034.6</v>
      </c>
      <c r="H9" s="22">
        <f t="shared" si="0"/>
        <v>169674.59999999998</v>
      </c>
      <c r="I9" s="22">
        <f t="shared" si="0"/>
        <v>232879.8</v>
      </c>
      <c r="J9" s="13" t="s">
        <v>24</v>
      </c>
    </row>
    <row r="10" spans="1:10" ht="20.25">
      <c r="A10" s="13">
        <f aca="true" t="shared" si="1" ref="A10:A21">A9+1</f>
        <v>2</v>
      </c>
      <c r="B10" s="4" t="s">
        <v>1</v>
      </c>
      <c r="C10" s="22">
        <f>C18</f>
        <v>0</v>
      </c>
      <c r="D10" s="22">
        <f>D18+D15</f>
        <v>0</v>
      </c>
      <c r="E10" s="22">
        <f>E18</f>
        <v>0</v>
      </c>
      <c r="F10" s="22">
        <f>F18</f>
        <v>0</v>
      </c>
      <c r="G10" s="22">
        <f>G18</f>
        <v>0</v>
      </c>
      <c r="H10" s="22">
        <f>H18</f>
        <v>0</v>
      </c>
      <c r="I10" s="22">
        <f>I18</f>
        <v>0</v>
      </c>
      <c r="J10" s="13" t="s">
        <v>24</v>
      </c>
    </row>
    <row r="11" spans="1:10" ht="20.25">
      <c r="A11" s="13">
        <f t="shared" si="1"/>
        <v>3</v>
      </c>
      <c r="B11" s="4" t="s">
        <v>2</v>
      </c>
      <c r="C11" s="22">
        <f aca="true" t="shared" si="2" ref="C11:I12">C15+C19</f>
        <v>86905.40000000001</v>
      </c>
      <c r="D11" s="22">
        <f t="shared" si="2"/>
        <v>26550.300000000003</v>
      </c>
      <c r="E11" s="22">
        <f t="shared" si="2"/>
        <v>0</v>
      </c>
      <c r="F11" s="22">
        <f t="shared" si="2"/>
        <v>1308.6</v>
      </c>
      <c r="G11" s="22">
        <f t="shared" si="2"/>
        <v>1310.9</v>
      </c>
      <c r="H11" s="22">
        <f t="shared" si="2"/>
        <v>1317.8</v>
      </c>
      <c r="I11" s="22">
        <f t="shared" si="2"/>
        <v>56417.8</v>
      </c>
      <c r="J11" s="13" t="s">
        <v>24</v>
      </c>
    </row>
    <row r="12" spans="1:10" ht="20.25">
      <c r="A12" s="13">
        <f t="shared" si="1"/>
        <v>4</v>
      </c>
      <c r="B12" s="4" t="s">
        <v>3</v>
      </c>
      <c r="C12" s="22">
        <f t="shared" si="2"/>
        <v>906780.3</v>
      </c>
      <c r="D12" s="22">
        <f t="shared" si="2"/>
        <v>189228.19999999998</v>
      </c>
      <c r="E12" s="22">
        <f t="shared" si="2"/>
        <v>0</v>
      </c>
      <c r="F12" s="22">
        <f t="shared" si="2"/>
        <v>177009.6</v>
      </c>
      <c r="G12" s="22">
        <f t="shared" si="2"/>
        <v>195723.7</v>
      </c>
      <c r="H12" s="22">
        <f t="shared" si="2"/>
        <v>168356.8</v>
      </c>
      <c r="I12" s="22">
        <f t="shared" si="2"/>
        <v>176462</v>
      </c>
      <c r="J12" s="13" t="s">
        <v>24</v>
      </c>
    </row>
    <row r="13" spans="1:10" ht="20.25">
      <c r="A13" s="13">
        <f t="shared" si="1"/>
        <v>5</v>
      </c>
      <c r="B13" s="4" t="s">
        <v>31</v>
      </c>
      <c r="C13" s="22">
        <f aca="true" t="shared" si="3" ref="C13:I13">C21</f>
        <v>0</v>
      </c>
      <c r="D13" s="22">
        <f t="shared" si="3"/>
        <v>0</v>
      </c>
      <c r="E13" s="22">
        <f t="shared" si="3"/>
        <v>0</v>
      </c>
      <c r="F13" s="22">
        <f t="shared" si="3"/>
        <v>0</v>
      </c>
      <c r="G13" s="22">
        <f t="shared" si="3"/>
        <v>0</v>
      </c>
      <c r="H13" s="22">
        <f t="shared" si="3"/>
        <v>0</v>
      </c>
      <c r="I13" s="22">
        <f t="shared" si="3"/>
        <v>0</v>
      </c>
      <c r="J13" s="13" t="s">
        <v>24</v>
      </c>
    </row>
    <row r="14" spans="1:10" ht="19.5" customHeight="1">
      <c r="A14" s="13">
        <f t="shared" si="1"/>
        <v>6</v>
      </c>
      <c r="B14" s="4" t="s">
        <v>4</v>
      </c>
      <c r="C14" s="22">
        <f>D14+E14+F14+G14+H14+I14</f>
        <v>5053.3</v>
      </c>
      <c r="D14" s="22">
        <f aca="true" t="shared" si="4" ref="D14:I14">D15+D16</f>
        <v>5053.3</v>
      </c>
      <c r="E14" s="22">
        <f t="shared" si="4"/>
        <v>0</v>
      </c>
      <c r="F14" s="22">
        <f t="shared" si="4"/>
        <v>0</v>
      </c>
      <c r="G14" s="22">
        <f t="shared" si="4"/>
        <v>0</v>
      </c>
      <c r="H14" s="22">
        <f t="shared" si="4"/>
        <v>0</v>
      </c>
      <c r="I14" s="22">
        <f t="shared" si="4"/>
        <v>0</v>
      </c>
      <c r="J14" s="13" t="s">
        <v>24</v>
      </c>
    </row>
    <row r="15" spans="1:10" ht="20.25">
      <c r="A15" s="13">
        <f t="shared" si="1"/>
        <v>7</v>
      </c>
      <c r="B15" s="4" t="s">
        <v>2</v>
      </c>
      <c r="C15" s="22">
        <f>D15+E15+F15+G15+H15+I15</f>
        <v>0</v>
      </c>
      <c r="D15" s="22">
        <f aca="true" t="shared" si="5" ref="D15:I16">D31+D56</f>
        <v>0</v>
      </c>
      <c r="E15" s="22">
        <f t="shared" si="5"/>
        <v>0</v>
      </c>
      <c r="F15" s="22">
        <f t="shared" si="5"/>
        <v>0</v>
      </c>
      <c r="G15" s="22">
        <f t="shared" si="5"/>
        <v>0</v>
      </c>
      <c r="H15" s="22">
        <f t="shared" si="5"/>
        <v>0</v>
      </c>
      <c r="I15" s="22">
        <f t="shared" si="5"/>
        <v>0</v>
      </c>
      <c r="J15" s="13" t="s">
        <v>24</v>
      </c>
    </row>
    <row r="16" spans="1:10" ht="20.25">
      <c r="A16" s="13">
        <f t="shared" si="1"/>
        <v>8</v>
      </c>
      <c r="B16" s="4" t="s">
        <v>3</v>
      </c>
      <c r="C16" s="22">
        <f>D16+E16+F16+G16+H16+I16</f>
        <v>5053.3</v>
      </c>
      <c r="D16" s="22">
        <f t="shared" si="5"/>
        <v>5053.3</v>
      </c>
      <c r="E16" s="22">
        <f t="shared" si="5"/>
        <v>0</v>
      </c>
      <c r="F16" s="22">
        <f t="shared" si="5"/>
        <v>0</v>
      </c>
      <c r="G16" s="22">
        <f t="shared" si="5"/>
        <v>0</v>
      </c>
      <c r="H16" s="22">
        <f t="shared" si="5"/>
        <v>0</v>
      </c>
      <c r="I16" s="22">
        <f t="shared" si="5"/>
        <v>0</v>
      </c>
      <c r="J16" s="13" t="s">
        <v>24</v>
      </c>
    </row>
    <row r="17" spans="1:10" ht="20.25" customHeight="1">
      <c r="A17" s="13">
        <f t="shared" si="1"/>
        <v>9</v>
      </c>
      <c r="B17" s="4" t="s">
        <v>5</v>
      </c>
      <c r="C17" s="22">
        <f>SUM(D17:I17)</f>
        <v>988632.3999999999</v>
      </c>
      <c r="D17" s="22">
        <f aca="true" t="shared" si="6" ref="D17:I17">D18+D19+D20+D21</f>
        <v>210725.2</v>
      </c>
      <c r="E17" s="22">
        <f t="shared" si="6"/>
        <v>0</v>
      </c>
      <c r="F17" s="22">
        <f t="shared" si="6"/>
        <v>178318.2</v>
      </c>
      <c r="G17" s="22">
        <f t="shared" si="6"/>
        <v>197034.6</v>
      </c>
      <c r="H17" s="22">
        <f t="shared" si="6"/>
        <v>169674.59999999998</v>
      </c>
      <c r="I17" s="22">
        <f t="shared" si="6"/>
        <v>232879.8</v>
      </c>
      <c r="J17" s="13" t="s">
        <v>24</v>
      </c>
    </row>
    <row r="18" spans="1:10" ht="20.25">
      <c r="A18" s="13">
        <f t="shared" si="1"/>
        <v>10</v>
      </c>
      <c r="B18" s="4" t="s">
        <v>1</v>
      </c>
      <c r="C18" s="22">
        <f>SUM(D18:I18)</f>
        <v>0</v>
      </c>
      <c r="D18" s="22">
        <f aca="true" t="shared" si="7" ref="D18:I18">D36</f>
        <v>0</v>
      </c>
      <c r="E18" s="22">
        <f t="shared" si="7"/>
        <v>0</v>
      </c>
      <c r="F18" s="22">
        <f t="shared" si="7"/>
        <v>0</v>
      </c>
      <c r="G18" s="22">
        <f t="shared" si="7"/>
        <v>0</v>
      </c>
      <c r="H18" s="22">
        <f t="shared" si="7"/>
        <v>0</v>
      </c>
      <c r="I18" s="22">
        <f t="shared" si="7"/>
        <v>0</v>
      </c>
      <c r="J18" s="13" t="s">
        <v>24</v>
      </c>
    </row>
    <row r="19" spans="1:10" ht="20.25">
      <c r="A19" s="13">
        <f t="shared" si="1"/>
        <v>11</v>
      </c>
      <c r="B19" s="4" t="s">
        <v>2</v>
      </c>
      <c r="C19" s="22">
        <f>SUM(D19:I19)</f>
        <v>86905.40000000001</v>
      </c>
      <c r="D19" s="22">
        <f aca="true" t="shared" si="8" ref="D19:I19">D37+D60</f>
        <v>26550.300000000003</v>
      </c>
      <c r="E19" s="22">
        <f t="shared" si="8"/>
        <v>0</v>
      </c>
      <c r="F19" s="22">
        <f t="shared" si="8"/>
        <v>1308.6</v>
      </c>
      <c r="G19" s="22">
        <f t="shared" si="8"/>
        <v>1310.9</v>
      </c>
      <c r="H19" s="22">
        <f t="shared" si="8"/>
        <v>1317.8</v>
      </c>
      <c r="I19" s="22">
        <f t="shared" si="8"/>
        <v>56417.8</v>
      </c>
      <c r="J19" s="13" t="s">
        <v>24</v>
      </c>
    </row>
    <row r="20" spans="1:10" ht="20.25">
      <c r="A20" s="13">
        <f t="shared" si="1"/>
        <v>12</v>
      </c>
      <c r="B20" s="4" t="s">
        <v>3</v>
      </c>
      <c r="C20" s="22">
        <f>SUM(D20:I20)</f>
        <v>901727</v>
      </c>
      <c r="D20" s="22">
        <f aca="true" t="shared" si="9" ref="D20:I20">D38+D61+D109</f>
        <v>184174.9</v>
      </c>
      <c r="E20" s="22">
        <f t="shared" si="9"/>
        <v>0</v>
      </c>
      <c r="F20" s="22">
        <f t="shared" si="9"/>
        <v>177009.6</v>
      </c>
      <c r="G20" s="22">
        <v>195723.7</v>
      </c>
      <c r="H20" s="22">
        <f t="shared" si="9"/>
        <v>168356.8</v>
      </c>
      <c r="I20" s="22">
        <f t="shared" si="9"/>
        <v>176462</v>
      </c>
      <c r="J20" s="13" t="s">
        <v>24</v>
      </c>
    </row>
    <row r="21" spans="1:10" ht="20.25">
      <c r="A21" s="13">
        <f t="shared" si="1"/>
        <v>13</v>
      </c>
      <c r="B21" s="4" t="s">
        <v>31</v>
      </c>
      <c r="C21" s="22">
        <f>D21+E21+F21+G21+H21+I21</f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13" t="s">
        <v>24</v>
      </c>
    </row>
    <row r="22" spans="1:10" ht="40.5" customHeight="1">
      <c r="A22" s="13">
        <v>14</v>
      </c>
      <c r="B22" s="45" t="s">
        <v>40</v>
      </c>
      <c r="C22" s="45"/>
      <c r="D22" s="45"/>
      <c r="E22" s="45"/>
      <c r="F22" s="45"/>
      <c r="G22" s="45"/>
      <c r="H22" s="45"/>
      <c r="I22" s="45"/>
      <c r="J22" s="45"/>
    </row>
    <row r="23" spans="1:10" ht="40.5">
      <c r="A23" s="13">
        <f aca="true" t="shared" si="10" ref="A23:A49">A22+1</f>
        <v>15</v>
      </c>
      <c r="B23" s="4" t="s">
        <v>10</v>
      </c>
      <c r="C23" s="22">
        <f aca="true" t="shared" si="11" ref="C23:I23">C25+C26+C24</f>
        <v>63438.9</v>
      </c>
      <c r="D23" s="22">
        <f t="shared" si="11"/>
        <v>14814.9</v>
      </c>
      <c r="E23" s="22">
        <f t="shared" si="11"/>
        <v>0</v>
      </c>
      <c r="F23" s="26">
        <f t="shared" si="11"/>
        <v>8812</v>
      </c>
      <c r="G23" s="26">
        <f t="shared" si="11"/>
        <v>8662</v>
      </c>
      <c r="H23" s="22">
        <f t="shared" si="11"/>
        <v>15150</v>
      </c>
      <c r="I23" s="22">
        <f t="shared" si="11"/>
        <v>16000</v>
      </c>
      <c r="J23" s="13" t="s">
        <v>24</v>
      </c>
    </row>
    <row r="24" spans="1:10" ht="20.25">
      <c r="A24" s="13">
        <f t="shared" si="10"/>
        <v>16</v>
      </c>
      <c r="B24" s="4" t="s">
        <v>13</v>
      </c>
      <c r="C24" s="22">
        <f aca="true" t="shared" si="12" ref="C24:I24">C36+C30</f>
        <v>0</v>
      </c>
      <c r="D24" s="22">
        <f t="shared" si="12"/>
        <v>0</v>
      </c>
      <c r="E24" s="22">
        <f t="shared" si="12"/>
        <v>0</v>
      </c>
      <c r="F24" s="26">
        <f t="shared" si="12"/>
        <v>0</v>
      </c>
      <c r="G24" s="26">
        <f t="shared" si="12"/>
        <v>0</v>
      </c>
      <c r="H24" s="22">
        <f t="shared" si="12"/>
        <v>0</v>
      </c>
      <c r="I24" s="22">
        <f t="shared" si="12"/>
        <v>0</v>
      </c>
      <c r="J24" s="13"/>
    </row>
    <row r="25" spans="1:10" ht="20.25">
      <c r="A25" s="13">
        <f t="shared" si="10"/>
        <v>17</v>
      </c>
      <c r="B25" s="4" t="s">
        <v>2</v>
      </c>
      <c r="C25" s="22">
        <f aca="true" t="shared" si="13" ref="C25:I26">C31+C37</f>
        <v>0</v>
      </c>
      <c r="D25" s="22">
        <f t="shared" si="13"/>
        <v>0</v>
      </c>
      <c r="E25" s="22">
        <f t="shared" si="13"/>
        <v>0</v>
      </c>
      <c r="F25" s="26">
        <f t="shared" si="13"/>
        <v>0</v>
      </c>
      <c r="G25" s="26">
        <f t="shared" si="13"/>
        <v>0</v>
      </c>
      <c r="H25" s="22">
        <f t="shared" si="13"/>
        <v>0</v>
      </c>
      <c r="I25" s="22">
        <f t="shared" si="13"/>
        <v>0</v>
      </c>
      <c r="J25" s="13" t="s">
        <v>24</v>
      </c>
    </row>
    <row r="26" spans="1:10" ht="20.25">
      <c r="A26" s="13">
        <f t="shared" si="10"/>
        <v>18</v>
      </c>
      <c r="B26" s="4" t="s">
        <v>3</v>
      </c>
      <c r="C26" s="22">
        <f t="shared" si="13"/>
        <v>63438.9</v>
      </c>
      <c r="D26" s="22">
        <f t="shared" si="13"/>
        <v>14814.9</v>
      </c>
      <c r="E26" s="22">
        <f t="shared" si="13"/>
        <v>0</v>
      </c>
      <c r="F26" s="26">
        <f t="shared" si="13"/>
        <v>8812</v>
      </c>
      <c r="G26" s="26">
        <f t="shared" si="13"/>
        <v>8662</v>
      </c>
      <c r="H26" s="22">
        <f t="shared" si="13"/>
        <v>15150</v>
      </c>
      <c r="I26" s="22">
        <f t="shared" si="13"/>
        <v>16000</v>
      </c>
      <c r="J26" s="13" t="s">
        <v>24</v>
      </c>
    </row>
    <row r="27" spans="1:10" ht="20.25">
      <c r="A27" s="13">
        <f t="shared" si="10"/>
        <v>19</v>
      </c>
      <c r="B27" s="46" t="s">
        <v>12</v>
      </c>
      <c r="C27" s="36"/>
      <c r="D27" s="36"/>
      <c r="E27" s="36"/>
      <c r="F27" s="36"/>
      <c r="G27" s="36"/>
      <c r="H27" s="36"/>
      <c r="I27" s="36"/>
      <c r="J27" s="37"/>
    </row>
    <row r="28" spans="1:10" ht="40.5" customHeight="1">
      <c r="A28" s="13">
        <f t="shared" si="10"/>
        <v>20</v>
      </c>
      <c r="B28" s="4" t="s">
        <v>15</v>
      </c>
      <c r="C28" s="23">
        <f aca="true" t="shared" si="14" ref="C28:I28">C31+C32</f>
        <v>0</v>
      </c>
      <c r="D28" s="23">
        <f t="shared" si="14"/>
        <v>0</v>
      </c>
      <c r="E28" s="23">
        <f t="shared" si="14"/>
        <v>0</v>
      </c>
      <c r="F28" s="28">
        <f t="shared" si="14"/>
        <v>0</v>
      </c>
      <c r="G28" s="28">
        <f t="shared" si="14"/>
        <v>0</v>
      </c>
      <c r="H28" s="28">
        <f t="shared" si="14"/>
        <v>0</v>
      </c>
      <c r="I28" s="23">
        <f t="shared" si="14"/>
        <v>0</v>
      </c>
      <c r="J28" s="13" t="s">
        <v>24</v>
      </c>
    </row>
    <row r="29" spans="1:10" ht="20.25">
      <c r="A29" s="13">
        <f t="shared" si="10"/>
        <v>21</v>
      </c>
      <c r="B29" s="4" t="s">
        <v>6</v>
      </c>
      <c r="C29" s="23"/>
      <c r="D29" s="23"/>
      <c r="E29" s="23"/>
      <c r="F29" s="28"/>
      <c r="G29" s="28"/>
      <c r="H29" s="28"/>
      <c r="I29" s="23"/>
      <c r="J29" s="13" t="s">
        <v>24</v>
      </c>
    </row>
    <row r="30" spans="1:10" ht="20.25">
      <c r="A30" s="13">
        <f t="shared" si="10"/>
        <v>22</v>
      </c>
      <c r="B30" s="4" t="s">
        <v>13</v>
      </c>
      <c r="C30" s="23">
        <f>D30+E30+F30+G30+H30+I30</f>
        <v>0</v>
      </c>
      <c r="D30" s="23">
        <v>0</v>
      </c>
      <c r="E30" s="23">
        <v>0</v>
      </c>
      <c r="F30" s="28">
        <v>0</v>
      </c>
      <c r="G30" s="28">
        <v>0</v>
      </c>
      <c r="H30" s="28">
        <v>0</v>
      </c>
      <c r="I30" s="23">
        <v>0</v>
      </c>
      <c r="J30" s="13"/>
    </row>
    <row r="31" spans="1:10" ht="20.25">
      <c r="A31" s="13">
        <f t="shared" si="10"/>
        <v>23</v>
      </c>
      <c r="B31" s="4" t="s">
        <v>2</v>
      </c>
      <c r="C31" s="23">
        <f>D31+E31+F31+G31+H31+I31</f>
        <v>0</v>
      </c>
      <c r="D31" s="23">
        <v>0</v>
      </c>
      <c r="E31" s="23">
        <v>0</v>
      </c>
      <c r="F31" s="28">
        <v>0</v>
      </c>
      <c r="G31" s="28">
        <v>0</v>
      </c>
      <c r="H31" s="28">
        <v>0</v>
      </c>
      <c r="I31" s="23">
        <v>0</v>
      </c>
      <c r="J31" s="13" t="s">
        <v>24</v>
      </c>
    </row>
    <row r="32" spans="1:10" ht="20.25">
      <c r="A32" s="13">
        <f t="shared" si="10"/>
        <v>24</v>
      </c>
      <c r="B32" s="4" t="s">
        <v>3</v>
      </c>
      <c r="C32" s="23">
        <f>D32+E32+F32+G32+H32+I32</f>
        <v>0</v>
      </c>
      <c r="D32" s="23">
        <v>0</v>
      </c>
      <c r="E32" s="23">
        <v>0</v>
      </c>
      <c r="F32" s="28">
        <v>0</v>
      </c>
      <c r="G32" s="28">
        <v>0</v>
      </c>
      <c r="H32" s="28">
        <v>0</v>
      </c>
      <c r="I32" s="23">
        <v>0</v>
      </c>
      <c r="J32" s="13" t="s">
        <v>24</v>
      </c>
    </row>
    <row r="33" spans="1:10" ht="20.25">
      <c r="A33" s="13">
        <f t="shared" si="10"/>
        <v>25</v>
      </c>
      <c r="B33" s="46" t="s">
        <v>52</v>
      </c>
      <c r="C33" s="36"/>
      <c r="D33" s="36"/>
      <c r="E33" s="36"/>
      <c r="F33" s="36"/>
      <c r="G33" s="36"/>
      <c r="H33" s="36"/>
      <c r="I33" s="36"/>
      <c r="J33" s="37"/>
    </row>
    <row r="34" spans="1:10" ht="40.5">
      <c r="A34" s="13">
        <f t="shared" si="10"/>
        <v>26</v>
      </c>
      <c r="B34" s="4" t="s">
        <v>8</v>
      </c>
      <c r="C34" s="22">
        <f aca="true" t="shared" si="15" ref="C34:I34">C37+C38+C36</f>
        <v>63438.9</v>
      </c>
      <c r="D34" s="22">
        <f t="shared" si="15"/>
        <v>14814.9</v>
      </c>
      <c r="E34" s="22">
        <f t="shared" si="15"/>
        <v>0</v>
      </c>
      <c r="F34" s="22">
        <f t="shared" si="15"/>
        <v>8812</v>
      </c>
      <c r="G34" s="22">
        <f t="shared" si="15"/>
        <v>8662</v>
      </c>
      <c r="H34" s="22">
        <f t="shared" si="15"/>
        <v>15150</v>
      </c>
      <c r="I34" s="22">
        <f t="shared" si="15"/>
        <v>16000</v>
      </c>
      <c r="J34" s="13" t="s">
        <v>24</v>
      </c>
    </row>
    <row r="35" spans="1:10" ht="20.25">
      <c r="A35" s="13">
        <f t="shared" si="10"/>
        <v>27</v>
      </c>
      <c r="B35" s="4" t="s">
        <v>6</v>
      </c>
      <c r="C35" s="22"/>
      <c r="D35" s="22"/>
      <c r="E35" s="22"/>
      <c r="F35" s="22"/>
      <c r="G35" s="22"/>
      <c r="H35" s="22"/>
      <c r="I35" s="22"/>
      <c r="J35" s="13" t="s">
        <v>24</v>
      </c>
    </row>
    <row r="36" spans="1:10" ht="20.25">
      <c r="A36" s="13">
        <f t="shared" si="10"/>
        <v>28</v>
      </c>
      <c r="B36" s="4" t="s">
        <v>13</v>
      </c>
      <c r="C36" s="22">
        <f aca="true" t="shared" si="16" ref="C36:I36">C47</f>
        <v>0</v>
      </c>
      <c r="D36" s="22">
        <f t="shared" si="16"/>
        <v>0</v>
      </c>
      <c r="E36" s="22">
        <f t="shared" si="16"/>
        <v>0</v>
      </c>
      <c r="F36" s="22">
        <f t="shared" si="16"/>
        <v>0</v>
      </c>
      <c r="G36" s="22">
        <f t="shared" si="16"/>
        <v>0</v>
      </c>
      <c r="H36" s="22">
        <f t="shared" si="16"/>
        <v>0</v>
      </c>
      <c r="I36" s="22">
        <f t="shared" si="16"/>
        <v>0</v>
      </c>
      <c r="J36" s="13"/>
    </row>
    <row r="37" spans="1:10" ht="20.25">
      <c r="A37" s="13">
        <f t="shared" si="10"/>
        <v>29</v>
      </c>
      <c r="B37" s="4" t="s">
        <v>2</v>
      </c>
      <c r="C37" s="22">
        <f>C40+C48</f>
        <v>0</v>
      </c>
      <c r="D37" s="22">
        <f aca="true" t="shared" si="17" ref="D37:I37">D40</f>
        <v>0</v>
      </c>
      <c r="E37" s="22">
        <f t="shared" si="17"/>
        <v>0</v>
      </c>
      <c r="F37" s="22">
        <f t="shared" si="17"/>
        <v>0</v>
      </c>
      <c r="G37" s="22">
        <f t="shared" si="17"/>
        <v>0</v>
      </c>
      <c r="H37" s="22">
        <f t="shared" si="17"/>
        <v>0</v>
      </c>
      <c r="I37" s="22">
        <f t="shared" si="17"/>
        <v>0</v>
      </c>
      <c r="J37" s="13" t="s">
        <v>24</v>
      </c>
    </row>
    <row r="38" spans="1:10" ht="20.25">
      <c r="A38" s="13">
        <f t="shared" si="10"/>
        <v>30</v>
      </c>
      <c r="B38" s="4" t="s">
        <v>3</v>
      </c>
      <c r="C38" s="22">
        <f>D38+E38+F38+G38+H38+I38</f>
        <v>63438.9</v>
      </c>
      <c r="D38" s="22">
        <f aca="true" t="shared" si="18" ref="D38:I38">D41+D45+D43+D49</f>
        <v>14814.9</v>
      </c>
      <c r="E38" s="22">
        <f t="shared" si="18"/>
        <v>0</v>
      </c>
      <c r="F38" s="22">
        <f t="shared" si="18"/>
        <v>8812</v>
      </c>
      <c r="G38" s="22">
        <f t="shared" si="18"/>
        <v>8662</v>
      </c>
      <c r="H38" s="22">
        <f t="shared" si="18"/>
        <v>15150</v>
      </c>
      <c r="I38" s="22">
        <f t="shared" si="18"/>
        <v>16000</v>
      </c>
      <c r="J38" s="13" t="s">
        <v>24</v>
      </c>
    </row>
    <row r="39" spans="1:10" ht="80.25" customHeight="1">
      <c r="A39" s="13">
        <f t="shared" si="10"/>
        <v>31</v>
      </c>
      <c r="B39" s="4" t="s">
        <v>27</v>
      </c>
      <c r="C39" s="22">
        <f aca="true" t="shared" si="19" ref="C39:I39">C40+C41</f>
        <v>5900.6</v>
      </c>
      <c r="D39" s="22">
        <f t="shared" si="19"/>
        <v>1050.6</v>
      </c>
      <c r="E39" s="22">
        <f t="shared" si="19"/>
        <v>0</v>
      </c>
      <c r="F39" s="22">
        <f t="shared" si="19"/>
        <v>1100</v>
      </c>
      <c r="G39" s="22">
        <f t="shared" si="19"/>
        <v>1200</v>
      </c>
      <c r="H39" s="22">
        <f t="shared" si="19"/>
        <v>1250</v>
      </c>
      <c r="I39" s="22">
        <f t="shared" si="19"/>
        <v>1300</v>
      </c>
      <c r="J39" s="13" t="s">
        <v>43</v>
      </c>
    </row>
    <row r="40" spans="1:10" ht="20.25">
      <c r="A40" s="13">
        <f t="shared" si="10"/>
        <v>32</v>
      </c>
      <c r="B40" s="4" t="s">
        <v>7</v>
      </c>
      <c r="C40" s="22">
        <f>D40+E40+F40+G40+H40+I40</f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13" t="s">
        <v>24</v>
      </c>
    </row>
    <row r="41" spans="1:10" ht="20.25">
      <c r="A41" s="13">
        <f t="shared" si="10"/>
        <v>33</v>
      </c>
      <c r="B41" s="4" t="s">
        <v>3</v>
      </c>
      <c r="C41" s="22">
        <f>D41+E41+F41+G41+H41+I41</f>
        <v>5900.6</v>
      </c>
      <c r="D41" s="22">
        <v>1050.6</v>
      </c>
      <c r="E41" s="22">
        <v>0</v>
      </c>
      <c r="F41" s="22">
        <v>1100</v>
      </c>
      <c r="G41" s="22">
        <v>1200</v>
      </c>
      <c r="H41" s="22">
        <v>1250</v>
      </c>
      <c r="I41" s="22">
        <v>1300</v>
      </c>
      <c r="J41" s="13" t="s">
        <v>24</v>
      </c>
    </row>
    <row r="42" spans="1:10" ht="122.25" customHeight="1">
      <c r="A42" s="13">
        <f t="shared" si="10"/>
        <v>34</v>
      </c>
      <c r="B42" s="4" t="s">
        <v>26</v>
      </c>
      <c r="C42" s="22">
        <f aca="true" t="shared" si="20" ref="C42:I42">C43</f>
        <v>9451.3</v>
      </c>
      <c r="D42" s="22">
        <f t="shared" si="20"/>
        <v>1327.3</v>
      </c>
      <c r="E42" s="22">
        <f t="shared" si="20"/>
        <v>0</v>
      </c>
      <c r="F42" s="22">
        <f t="shared" si="20"/>
        <v>2062</v>
      </c>
      <c r="G42" s="22">
        <f t="shared" si="20"/>
        <v>2162</v>
      </c>
      <c r="H42" s="22">
        <f t="shared" si="20"/>
        <v>1900</v>
      </c>
      <c r="I42" s="22">
        <f t="shared" si="20"/>
        <v>2000</v>
      </c>
      <c r="J42" s="13">
        <v>10</v>
      </c>
    </row>
    <row r="43" spans="1:10" ht="20.25">
      <c r="A43" s="13">
        <f t="shared" si="10"/>
        <v>35</v>
      </c>
      <c r="B43" s="4" t="s">
        <v>14</v>
      </c>
      <c r="C43" s="22">
        <f>D43+E43+F43+G43+H43+I43</f>
        <v>9451.3</v>
      </c>
      <c r="D43" s="22">
        <v>1327.3</v>
      </c>
      <c r="E43" s="22">
        <v>0</v>
      </c>
      <c r="F43" s="22">
        <v>2062</v>
      </c>
      <c r="G43" s="22">
        <v>2162</v>
      </c>
      <c r="H43" s="22">
        <v>1900</v>
      </c>
      <c r="I43" s="22">
        <v>2000</v>
      </c>
      <c r="J43" s="13" t="s">
        <v>24</v>
      </c>
    </row>
    <row r="44" spans="1:10" ht="81">
      <c r="A44" s="13">
        <f t="shared" si="10"/>
        <v>36</v>
      </c>
      <c r="B44" s="4" t="s">
        <v>22</v>
      </c>
      <c r="C44" s="22">
        <f aca="true" t="shared" si="21" ref="C44:I44">C45</f>
        <v>687</v>
      </c>
      <c r="D44" s="22">
        <f t="shared" si="21"/>
        <v>437</v>
      </c>
      <c r="E44" s="22">
        <f t="shared" si="21"/>
        <v>0</v>
      </c>
      <c r="F44" s="22">
        <f t="shared" si="21"/>
        <v>250</v>
      </c>
      <c r="G44" s="22">
        <f t="shared" si="21"/>
        <v>0</v>
      </c>
      <c r="H44" s="22">
        <f t="shared" si="21"/>
        <v>0</v>
      </c>
      <c r="I44" s="22">
        <f t="shared" si="21"/>
        <v>0</v>
      </c>
      <c r="J44" s="13">
        <v>12</v>
      </c>
    </row>
    <row r="45" spans="1:10" ht="20.25">
      <c r="A45" s="13">
        <f t="shared" si="10"/>
        <v>37</v>
      </c>
      <c r="B45" s="4" t="s">
        <v>14</v>
      </c>
      <c r="C45" s="22">
        <f>D45+E45+F45+G45+H45+I45</f>
        <v>687</v>
      </c>
      <c r="D45" s="22">
        <v>437</v>
      </c>
      <c r="E45" s="22">
        <v>0</v>
      </c>
      <c r="F45" s="22">
        <v>250</v>
      </c>
      <c r="G45" s="22">
        <v>0</v>
      </c>
      <c r="H45" s="22">
        <v>0</v>
      </c>
      <c r="I45" s="22">
        <v>0</v>
      </c>
      <c r="J45" s="13" t="s">
        <v>24</v>
      </c>
    </row>
    <row r="46" spans="1:10" ht="82.5" customHeight="1">
      <c r="A46" s="13">
        <f t="shared" si="10"/>
        <v>38</v>
      </c>
      <c r="B46" s="4" t="s">
        <v>42</v>
      </c>
      <c r="C46" s="22">
        <f>C48+C49+C47</f>
        <v>47400</v>
      </c>
      <c r="D46" s="22">
        <f>D48+D49+D47</f>
        <v>12000</v>
      </c>
      <c r="E46" s="22">
        <f>E48+E49</f>
        <v>0</v>
      </c>
      <c r="F46" s="22">
        <f>F48+F49</f>
        <v>5400</v>
      </c>
      <c r="G46" s="22">
        <f>G48+G49</f>
        <v>5300</v>
      </c>
      <c r="H46" s="22">
        <f>H48+H49</f>
        <v>12000</v>
      </c>
      <c r="I46" s="22">
        <f>I48+I49</f>
        <v>12700</v>
      </c>
      <c r="J46" s="13">
        <v>8</v>
      </c>
    </row>
    <row r="47" spans="1:10" ht="20.25">
      <c r="A47" s="13">
        <f t="shared" si="10"/>
        <v>39</v>
      </c>
      <c r="B47" s="4" t="s">
        <v>13</v>
      </c>
      <c r="C47" s="22">
        <f>D47+E47+F47+G47+H47+I47</f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13" t="s">
        <v>24</v>
      </c>
    </row>
    <row r="48" spans="1:10" ht="20.25">
      <c r="A48" s="13">
        <f t="shared" si="10"/>
        <v>40</v>
      </c>
      <c r="B48" s="4" t="s">
        <v>7</v>
      </c>
      <c r="C48" s="22">
        <f>D48+E48+F48+G48+H48+I48</f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13" t="s">
        <v>24</v>
      </c>
    </row>
    <row r="49" spans="1:10" ht="20.25">
      <c r="A49" s="13">
        <f t="shared" si="10"/>
        <v>41</v>
      </c>
      <c r="B49" s="4" t="s">
        <v>3</v>
      </c>
      <c r="C49" s="22">
        <f>D49+E49+F49+G49+H49+I49</f>
        <v>47400</v>
      </c>
      <c r="D49" s="22">
        <v>12000</v>
      </c>
      <c r="E49" s="22">
        <v>0</v>
      </c>
      <c r="F49" s="22">
        <v>5400</v>
      </c>
      <c r="G49" s="22">
        <v>5300</v>
      </c>
      <c r="H49" s="22">
        <v>12000</v>
      </c>
      <c r="I49" s="22">
        <v>12700</v>
      </c>
      <c r="J49" s="13" t="s">
        <v>24</v>
      </c>
    </row>
    <row r="50" spans="1:10" ht="37.5" customHeight="1">
      <c r="A50" s="13">
        <v>42</v>
      </c>
      <c r="B50" s="35" t="s">
        <v>41</v>
      </c>
      <c r="C50" s="36"/>
      <c r="D50" s="36"/>
      <c r="E50" s="36"/>
      <c r="F50" s="36"/>
      <c r="G50" s="36"/>
      <c r="H50" s="36"/>
      <c r="I50" s="36"/>
      <c r="J50" s="37"/>
    </row>
    <row r="51" spans="1:10" ht="40.5">
      <c r="A51" s="13">
        <f aca="true" t="shared" si="22" ref="A51:A61">A50+1</f>
        <v>43</v>
      </c>
      <c r="B51" s="4" t="s">
        <v>10</v>
      </c>
      <c r="C51" s="22">
        <f>D51+E51+H51+I51+F51+G51</f>
        <v>811036.3</v>
      </c>
      <c r="D51" s="22">
        <f aca="true" t="shared" si="23" ref="D51:I51">D52+D53</f>
        <v>178454.09999999998</v>
      </c>
      <c r="E51" s="22">
        <f t="shared" si="23"/>
        <v>0</v>
      </c>
      <c r="F51" s="22">
        <f t="shared" si="23"/>
        <v>146224.80000000002</v>
      </c>
      <c r="G51" s="22">
        <f t="shared" si="23"/>
        <v>165071.3</v>
      </c>
      <c r="H51" s="22">
        <f t="shared" si="23"/>
        <v>130024.59999999999</v>
      </c>
      <c r="I51" s="22">
        <f t="shared" si="23"/>
        <v>191261.5</v>
      </c>
      <c r="J51" s="9" t="s">
        <v>24</v>
      </c>
    </row>
    <row r="52" spans="1:10" ht="20.25">
      <c r="A52" s="13">
        <f t="shared" si="22"/>
        <v>44</v>
      </c>
      <c r="B52" s="4" t="s">
        <v>2</v>
      </c>
      <c r="C52" s="22">
        <f aca="true" t="shared" si="24" ref="C52:I53">C60+C56</f>
        <v>86905.40000000001</v>
      </c>
      <c r="D52" s="22">
        <f t="shared" si="24"/>
        <v>26550.300000000003</v>
      </c>
      <c r="E52" s="22">
        <f t="shared" si="24"/>
        <v>0</v>
      </c>
      <c r="F52" s="22">
        <f t="shared" si="24"/>
        <v>1308.6</v>
      </c>
      <c r="G52" s="22">
        <f t="shared" si="24"/>
        <v>1310.9</v>
      </c>
      <c r="H52" s="22">
        <f t="shared" si="24"/>
        <v>1317.8</v>
      </c>
      <c r="I52" s="22">
        <f>I60+I56</f>
        <v>56417.8</v>
      </c>
      <c r="J52" s="9" t="s">
        <v>24</v>
      </c>
    </row>
    <row r="53" spans="1:10" ht="20.25">
      <c r="A53" s="13">
        <f t="shared" si="22"/>
        <v>45</v>
      </c>
      <c r="B53" s="4" t="s">
        <v>3</v>
      </c>
      <c r="C53" s="22">
        <f t="shared" si="24"/>
        <v>724130.8999999999</v>
      </c>
      <c r="D53" s="22">
        <f t="shared" si="24"/>
        <v>151903.8</v>
      </c>
      <c r="E53" s="22">
        <f t="shared" si="24"/>
        <v>0</v>
      </c>
      <c r="F53" s="22">
        <f>F61+F57</f>
        <v>144916.2</v>
      </c>
      <c r="G53" s="22">
        <f t="shared" si="24"/>
        <v>163760.4</v>
      </c>
      <c r="H53" s="22">
        <f t="shared" si="24"/>
        <v>128706.79999999999</v>
      </c>
      <c r="I53" s="22">
        <f t="shared" si="24"/>
        <v>134843.7</v>
      </c>
      <c r="J53" s="9" t="s">
        <v>24</v>
      </c>
    </row>
    <row r="54" spans="1:10" ht="20.25">
      <c r="A54" s="13">
        <f t="shared" si="22"/>
        <v>46</v>
      </c>
      <c r="B54" s="39" t="s">
        <v>12</v>
      </c>
      <c r="C54" s="40"/>
      <c r="D54" s="40"/>
      <c r="E54" s="40"/>
      <c r="F54" s="40"/>
      <c r="G54" s="40"/>
      <c r="H54" s="40"/>
      <c r="I54" s="40"/>
      <c r="J54" s="41"/>
    </row>
    <row r="55" spans="1:10" ht="60.75">
      <c r="A55" s="13">
        <f t="shared" si="22"/>
        <v>47</v>
      </c>
      <c r="B55" s="8" t="s">
        <v>34</v>
      </c>
      <c r="C55" s="27">
        <f>D55+E55+F55+G55+H55+I55</f>
        <v>5053.3</v>
      </c>
      <c r="D55" s="27">
        <f>D57</f>
        <v>5053.3</v>
      </c>
      <c r="E55" s="27">
        <f>E57</f>
        <v>0</v>
      </c>
      <c r="F55" s="27">
        <f>F57</f>
        <v>0</v>
      </c>
      <c r="G55" s="27">
        <f>G57+G56</f>
        <v>0</v>
      </c>
      <c r="H55" s="27">
        <f>H57</f>
        <v>0</v>
      </c>
      <c r="I55" s="27">
        <f>I57</f>
        <v>0</v>
      </c>
      <c r="J55" s="21" t="s">
        <v>30</v>
      </c>
    </row>
    <row r="56" spans="1:10" ht="20.25">
      <c r="A56" s="13">
        <f t="shared" si="22"/>
        <v>48</v>
      </c>
      <c r="B56" s="8" t="s">
        <v>2</v>
      </c>
      <c r="C56" s="27">
        <f>D56+E56+F56+G56+H56+I56</f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1" t="s">
        <v>24</v>
      </c>
    </row>
    <row r="57" spans="1:10" ht="20.25">
      <c r="A57" s="13">
        <f t="shared" si="22"/>
        <v>49</v>
      </c>
      <c r="B57" s="8" t="s">
        <v>3</v>
      </c>
      <c r="C57" s="27">
        <f>D57+E57+F57+G57+H57+I57</f>
        <v>5053.3</v>
      </c>
      <c r="D57" s="27">
        <v>5053.3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1" t="s">
        <v>24</v>
      </c>
    </row>
    <row r="58" spans="1:10" ht="20.25">
      <c r="A58" s="13">
        <f t="shared" si="22"/>
        <v>50</v>
      </c>
      <c r="B58" s="42" t="s">
        <v>52</v>
      </c>
      <c r="C58" s="43"/>
      <c r="D58" s="43"/>
      <c r="E58" s="43"/>
      <c r="F58" s="43"/>
      <c r="G58" s="43"/>
      <c r="H58" s="43"/>
      <c r="I58" s="43"/>
      <c r="J58" s="44"/>
    </row>
    <row r="59" spans="1:10" ht="42.75" customHeight="1">
      <c r="A59" s="13">
        <f t="shared" si="22"/>
        <v>51</v>
      </c>
      <c r="B59" s="4" t="s">
        <v>11</v>
      </c>
      <c r="C59" s="22">
        <f aca="true" t="shared" si="25" ref="C59:I59">C60+C61</f>
        <v>805982.9999999999</v>
      </c>
      <c r="D59" s="22">
        <f t="shared" si="25"/>
        <v>173400.8</v>
      </c>
      <c r="E59" s="22">
        <f t="shared" si="25"/>
        <v>0</v>
      </c>
      <c r="F59" s="22">
        <f t="shared" si="25"/>
        <v>146224.80000000002</v>
      </c>
      <c r="G59" s="22">
        <f t="shared" si="25"/>
        <v>165071.3</v>
      </c>
      <c r="H59" s="22">
        <f t="shared" si="25"/>
        <v>130024.59999999999</v>
      </c>
      <c r="I59" s="22">
        <f t="shared" si="25"/>
        <v>191261.5</v>
      </c>
      <c r="J59" s="9" t="s">
        <v>24</v>
      </c>
    </row>
    <row r="60" spans="1:10" ht="20.25">
      <c r="A60" s="13">
        <f t="shared" si="22"/>
        <v>52</v>
      </c>
      <c r="B60" s="4" t="s">
        <v>2</v>
      </c>
      <c r="C60" s="22">
        <f>D60+E60+F60+G60+H60+I60</f>
        <v>86905.40000000001</v>
      </c>
      <c r="D60" s="22">
        <f>D63+D90+D84</f>
        <v>26550.300000000003</v>
      </c>
      <c r="E60" s="22">
        <f>E63+E90+E84</f>
        <v>0</v>
      </c>
      <c r="F60" s="22">
        <f>F63+F90+F84</f>
        <v>1308.6</v>
      </c>
      <c r="G60" s="22">
        <f>G63+G90</f>
        <v>1310.9</v>
      </c>
      <c r="H60" s="22">
        <f>H63+H90</f>
        <v>1317.8</v>
      </c>
      <c r="I60" s="22">
        <f>I63+I90+I84</f>
        <v>56417.8</v>
      </c>
      <c r="J60" s="9" t="s">
        <v>24</v>
      </c>
    </row>
    <row r="61" spans="1:10" ht="20.25">
      <c r="A61" s="13">
        <f t="shared" si="22"/>
        <v>53</v>
      </c>
      <c r="B61" s="4" t="s">
        <v>3</v>
      </c>
      <c r="C61" s="22">
        <f>D61+E61+F61+G61+H61+I61</f>
        <v>719077.5999999999</v>
      </c>
      <c r="D61" s="22">
        <f>D64+D66+D68+D70+D72+D74+D76+D78+D80+D82+D85+D88+D91+D94+D97</f>
        <v>146850.5</v>
      </c>
      <c r="E61" s="22">
        <f>E64+E66+E68+E70+E72+E74+E76+E78+E80+E82+E85+E88+E91+E94+E97</f>
        <v>0</v>
      </c>
      <c r="F61" s="22">
        <v>144916.2</v>
      </c>
      <c r="G61" s="22">
        <v>163760.4</v>
      </c>
      <c r="H61" s="22">
        <f>H64+H66+H68+H70+H72+H74+H76+H78+H80+H82+H85+H88+H91+H94+H97</f>
        <v>128706.79999999999</v>
      </c>
      <c r="I61" s="22">
        <f>I64+I66+I68+I70+I72+I74+I76+I78+I80+I82+I85+I88+I91+I94+I97</f>
        <v>134843.7</v>
      </c>
      <c r="J61" s="9" t="s">
        <v>24</v>
      </c>
    </row>
    <row r="62" spans="1:10" ht="121.5" customHeight="1">
      <c r="A62" s="14">
        <v>54</v>
      </c>
      <c r="B62" s="4" t="s">
        <v>47</v>
      </c>
      <c r="C62" s="22">
        <f aca="true" t="shared" si="26" ref="C62:I62">C63+C64</f>
        <v>25910</v>
      </c>
      <c r="D62" s="22">
        <f t="shared" si="26"/>
        <v>1500</v>
      </c>
      <c r="E62" s="22">
        <f t="shared" si="26"/>
        <v>0</v>
      </c>
      <c r="F62" s="22">
        <f t="shared" si="26"/>
        <v>9910</v>
      </c>
      <c r="G62" s="22">
        <f t="shared" si="26"/>
        <v>10500</v>
      </c>
      <c r="H62" s="22">
        <f t="shared" si="26"/>
        <v>2000</v>
      </c>
      <c r="I62" s="22">
        <f t="shared" si="26"/>
        <v>2000</v>
      </c>
      <c r="J62" s="13">
        <v>19</v>
      </c>
    </row>
    <row r="63" spans="1:10" ht="20.25">
      <c r="A63" s="13">
        <v>55</v>
      </c>
      <c r="B63" s="4" t="s">
        <v>9</v>
      </c>
      <c r="C63" s="22">
        <f>D63+E63+F63+H63+I63</f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9" t="s">
        <v>24</v>
      </c>
    </row>
    <row r="64" spans="1:10" ht="20.25">
      <c r="A64" s="13">
        <f aca="true" t="shared" si="27" ref="A64:A85">A63+1</f>
        <v>56</v>
      </c>
      <c r="B64" s="4" t="s">
        <v>3</v>
      </c>
      <c r="C64" s="22">
        <f>D64+E64+F64+G64+H64+I64</f>
        <v>25910</v>
      </c>
      <c r="D64" s="22">
        <v>1500</v>
      </c>
      <c r="E64" s="22">
        <v>0</v>
      </c>
      <c r="F64" s="26">
        <v>9910</v>
      </c>
      <c r="G64" s="22">
        <v>10500</v>
      </c>
      <c r="H64" s="22">
        <v>2000</v>
      </c>
      <c r="I64" s="22">
        <v>2000</v>
      </c>
      <c r="J64" s="9" t="s">
        <v>24</v>
      </c>
    </row>
    <row r="65" spans="1:10" ht="190.5" customHeight="1">
      <c r="A65" s="13">
        <f t="shared" si="27"/>
        <v>57</v>
      </c>
      <c r="B65" s="4" t="s">
        <v>25</v>
      </c>
      <c r="C65" s="22">
        <f aca="true" t="shared" si="28" ref="C65:I65">C66</f>
        <v>439878.9</v>
      </c>
      <c r="D65" s="22">
        <f t="shared" si="28"/>
        <v>84108.5</v>
      </c>
      <c r="E65" s="22">
        <f t="shared" si="28"/>
        <v>0</v>
      </c>
      <c r="F65" s="22">
        <f t="shared" si="28"/>
        <v>100274.1</v>
      </c>
      <c r="G65" s="22">
        <f t="shared" si="28"/>
        <v>102496.3</v>
      </c>
      <c r="H65" s="22">
        <f t="shared" si="28"/>
        <v>75000</v>
      </c>
      <c r="I65" s="22">
        <f t="shared" si="28"/>
        <v>78000</v>
      </c>
      <c r="J65" s="13" t="s">
        <v>44</v>
      </c>
    </row>
    <row r="66" spans="1:10" ht="20.25">
      <c r="A66" s="13">
        <f t="shared" si="27"/>
        <v>58</v>
      </c>
      <c r="B66" s="4" t="s">
        <v>3</v>
      </c>
      <c r="C66" s="22">
        <f>D66+E66+F66+G66+H66+I66</f>
        <v>439878.9</v>
      </c>
      <c r="D66" s="22">
        <v>84108.5</v>
      </c>
      <c r="E66" s="22">
        <v>0</v>
      </c>
      <c r="F66" s="22">
        <v>100274.1</v>
      </c>
      <c r="G66" s="22">
        <v>102496.3</v>
      </c>
      <c r="H66" s="22">
        <v>75000</v>
      </c>
      <c r="I66" s="22">
        <v>78000</v>
      </c>
      <c r="J66" s="9" t="s">
        <v>24</v>
      </c>
    </row>
    <row r="67" spans="1:10" ht="139.5" customHeight="1">
      <c r="A67" s="13">
        <f t="shared" si="27"/>
        <v>59</v>
      </c>
      <c r="B67" s="4" t="s">
        <v>28</v>
      </c>
      <c r="C67" s="22">
        <f aca="true" t="shared" si="29" ref="C67:I67">C68</f>
        <v>2300</v>
      </c>
      <c r="D67" s="22">
        <f t="shared" si="29"/>
        <v>400</v>
      </c>
      <c r="E67" s="22">
        <f t="shared" si="29"/>
        <v>0</v>
      </c>
      <c r="F67" s="22">
        <f t="shared" si="29"/>
        <v>500</v>
      </c>
      <c r="G67" s="22">
        <f t="shared" si="29"/>
        <v>600</v>
      </c>
      <c r="H67" s="22">
        <f t="shared" si="29"/>
        <v>400</v>
      </c>
      <c r="I67" s="22">
        <f t="shared" si="29"/>
        <v>400</v>
      </c>
      <c r="J67" s="13">
        <v>20</v>
      </c>
    </row>
    <row r="68" spans="1:10" ht="20.25">
      <c r="A68" s="13">
        <f t="shared" si="27"/>
        <v>60</v>
      </c>
      <c r="B68" s="4" t="s">
        <v>3</v>
      </c>
      <c r="C68" s="22">
        <f>D68+E68+F68+G68+H68+I68</f>
        <v>2300</v>
      </c>
      <c r="D68" s="22">
        <v>400</v>
      </c>
      <c r="E68" s="22">
        <v>0</v>
      </c>
      <c r="F68" s="22">
        <v>500</v>
      </c>
      <c r="G68" s="22">
        <v>600</v>
      </c>
      <c r="H68" s="22">
        <v>400</v>
      </c>
      <c r="I68" s="22">
        <v>400</v>
      </c>
      <c r="J68" s="9" t="s">
        <v>24</v>
      </c>
    </row>
    <row r="69" spans="1:10" ht="42.75" customHeight="1">
      <c r="A69" s="13">
        <f t="shared" si="27"/>
        <v>61</v>
      </c>
      <c r="B69" s="4" t="s">
        <v>17</v>
      </c>
      <c r="C69" s="22">
        <f aca="true" t="shared" si="30" ref="C69:I69">C70</f>
        <v>103839.7</v>
      </c>
      <c r="D69" s="22">
        <f t="shared" si="30"/>
        <v>20759</v>
      </c>
      <c r="E69" s="22">
        <f t="shared" si="30"/>
        <v>0</v>
      </c>
      <c r="F69" s="22">
        <f t="shared" si="30"/>
        <v>19541.5</v>
      </c>
      <c r="G69" s="22">
        <f t="shared" si="30"/>
        <v>20439.2</v>
      </c>
      <c r="H69" s="22">
        <f t="shared" si="30"/>
        <v>21100</v>
      </c>
      <c r="I69" s="22">
        <f t="shared" si="30"/>
        <v>22000</v>
      </c>
      <c r="J69" s="13">
        <v>21</v>
      </c>
    </row>
    <row r="70" spans="1:10" ht="20.25">
      <c r="A70" s="13">
        <f t="shared" si="27"/>
        <v>62</v>
      </c>
      <c r="B70" s="4" t="s">
        <v>3</v>
      </c>
      <c r="C70" s="22">
        <f>D70+E70+F70+G70+H70+I70</f>
        <v>103839.7</v>
      </c>
      <c r="D70" s="22">
        <v>20759</v>
      </c>
      <c r="E70" s="22">
        <v>0</v>
      </c>
      <c r="F70" s="22">
        <v>19541.5</v>
      </c>
      <c r="G70" s="22">
        <v>20439.2</v>
      </c>
      <c r="H70" s="22">
        <v>21100</v>
      </c>
      <c r="I70" s="22">
        <v>22000</v>
      </c>
      <c r="J70" s="9" t="s">
        <v>24</v>
      </c>
    </row>
    <row r="71" spans="1:10" ht="60.75">
      <c r="A71" s="13">
        <f t="shared" si="27"/>
        <v>63</v>
      </c>
      <c r="B71" s="4" t="s">
        <v>23</v>
      </c>
      <c r="C71" s="22">
        <f aca="true" t="shared" si="31" ref="C71:I71">C72</f>
        <v>1747.3</v>
      </c>
      <c r="D71" s="22">
        <f t="shared" si="31"/>
        <v>328.3</v>
      </c>
      <c r="E71" s="22">
        <f t="shared" si="31"/>
        <v>0</v>
      </c>
      <c r="F71" s="22">
        <f t="shared" si="31"/>
        <v>328.3</v>
      </c>
      <c r="G71" s="22">
        <f t="shared" si="31"/>
        <v>329.7</v>
      </c>
      <c r="H71" s="22">
        <f t="shared" si="31"/>
        <v>371</v>
      </c>
      <c r="I71" s="22">
        <f t="shared" si="31"/>
        <v>390</v>
      </c>
      <c r="J71" s="13">
        <v>22</v>
      </c>
    </row>
    <row r="72" spans="1:10" ht="20.25">
      <c r="A72" s="13">
        <f t="shared" si="27"/>
        <v>64</v>
      </c>
      <c r="B72" s="4" t="s">
        <v>3</v>
      </c>
      <c r="C72" s="22">
        <f>D72+E72+F72+G72+H72+I72</f>
        <v>1747.3</v>
      </c>
      <c r="D72" s="22">
        <v>328.3</v>
      </c>
      <c r="E72" s="22">
        <v>0</v>
      </c>
      <c r="F72" s="22">
        <v>328.3</v>
      </c>
      <c r="G72" s="22">
        <v>329.7</v>
      </c>
      <c r="H72" s="22">
        <v>371</v>
      </c>
      <c r="I72" s="22">
        <v>390</v>
      </c>
      <c r="J72" s="9" t="s">
        <v>24</v>
      </c>
    </row>
    <row r="73" spans="1:10" ht="62.25" customHeight="1">
      <c r="A73" s="13">
        <f t="shared" si="27"/>
        <v>65</v>
      </c>
      <c r="B73" s="4" t="s">
        <v>18</v>
      </c>
      <c r="C73" s="22">
        <f aca="true" t="shared" si="32" ref="C73:I73">C74</f>
        <v>3667</v>
      </c>
      <c r="D73" s="22">
        <f t="shared" si="32"/>
        <v>1036</v>
      </c>
      <c r="E73" s="22">
        <f t="shared" si="32"/>
        <v>0</v>
      </c>
      <c r="F73" s="22">
        <f t="shared" si="32"/>
        <v>159.5</v>
      </c>
      <c r="G73" s="22">
        <f t="shared" si="32"/>
        <v>1159.5</v>
      </c>
      <c r="H73" s="22">
        <f t="shared" si="32"/>
        <v>640</v>
      </c>
      <c r="I73" s="22">
        <f t="shared" si="32"/>
        <v>672</v>
      </c>
      <c r="J73" s="13">
        <v>23</v>
      </c>
    </row>
    <row r="74" spans="1:10" ht="20.25">
      <c r="A74" s="13">
        <f t="shared" si="27"/>
        <v>66</v>
      </c>
      <c r="B74" s="4" t="s">
        <v>3</v>
      </c>
      <c r="C74" s="22">
        <f>D74+E74+F74+G74+H74+I74</f>
        <v>3667</v>
      </c>
      <c r="D74" s="22">
        <v>1036</v>
      </c>
      <c r="E74" s="22">
        <v>0</v>
      </c>
      <c r="F74" s="22">
        <v>159.5</v>
      </c>
      <c r="G74" s="22">
        <v>1159.5</v>
      </c>
      <c r="H74" s="22">
        <v>640</v>
      </c>
      <c r="I74" s="22">
        <v>672</v>
      </c>
      <c r="J74" s="9" t="s">
        <v>24</v>
      </c>
    </row>
    <row r="75" spans="1:10" ht="60.75">
      <c r="A75" s="13">
        <f t="shared" si="27"/>
        <v>67</v>
      </c>
      <c r="B75" s="4" t="s">
        <v>19</v>
      </c>
      <c r="C75" s="22">
        <f aca="true" t="shared" si="33" ref="C75:I75">C76</f>
        <v>19869.2</v>
      </c>
      <c r="D75" s="22">
        <f t="shared" si="33"/>
        <v>3724.5</v>
      </c>
      <c r="E75" s="22">
        <f t="shared" si="33"/>
        <v>0</v>
      </c>
      <c r="F75" s="22">
        <f t="shared" si="33"/>
        <v>2873.5</v>
      </c>
      <c r="G75" s="22">
        <f t="shared" si="33"/>
        <v>6373.5</v>
      </c>
      <c r="H75" s="22">
        <f t="shared" si="33"/>
        <v>3364.7</v>
      </c>
      <c r="I75" s="22">
        <f t="shared" si="33"/>
        <v>3533</v>
      </c>
      <c r="J75" s="13">
        <v>29</v>
      </c>
    </row>
    <row r="76" spans="1:10" ht="20.25">
      <c r="A76" s="13">
        <f t="shared" si="27"/>
        <v>68</v>
      </c>
      <c r="B76" s="4" t="s">
        <v>3</v>
      </c>
      <c r="C76" s="22">
        <f>D76+E76+F76+G76+H76+I76</f>
        <v>19869.2</v>
      </c>
      <c r="D76" s="22">
        <v>3724.5</v>
      </c>
      <c r="E76" s="22">
        <v>0</v>
      </c>
      <c r="F76" s="22">
        <v>2873.5</v>
      </c>
      <c r="G76" s="22">
        <v>6373.5</v>
      </c>
      <c r="H76" s="22">
        <v>3364.7</v>
      </c>
      <c r="I76" s="22">
        <v>3533</v>
      </c>
      <c r="J76" s="9" t="s">
        <v>24</v>
      </c>
    </row>
    <row r="77" spans="1:10" ht="101.25">
      <c r="A77" s="13">
        <f t="shared" si="27"/>
        <v>69</v>
      </c>
      <c r="B77" s="4" t="s">
        <v>39</v>
      </c>
      <c r="C77" s="22">
        <f aca="true" t="shared" si="34" ref="C77:I77">C78</f>
        <v>1100</v>
      </c>
      <c r="D77" s="22">
        <f t="shared" si="34"/>
        <v>200</v>
      </c>
      <c r="E77" s="22">
        <f t="shared" si="34"/>
        <v>0</v>
      </c>
      <c r="F77" s="22">
        <f t="shared" si="34"/>
        <v>250</v>
      </c>
      <c r="G77" s="22">
        <f t="shared" si="34"/>
        <v>250</v>
      </c>
      <c r="H77" s="22">
        <f t="shared" si="34"/>
        <v>200</v>
      </c>
      <c r="I77" s="22">
        <f t="shared" si="34"/>
        <v>200</v>
      </c>
      <c r="J77" s="13">
        <v>30</v>
      </c>
    </row>
    <row r="78" spans="1:10" ht="20.25">
      <c r="A78" s="13">
        <f t="shared" si="27"/>
        <v>70</v>
      </c>
      <c r="B78" s="4" t="s">
        <v>3</v>
      </c>
      <c r="C78" s="22">
        <f>D78+E78+F78+G78+H78+I78</f>
        <v>1100</v>
      </c>
      <c r="D78" s="22">
        <v>200</v>
      </c>
      <c r="E78" s="22">
        <v>0</v>
      </c>
      <c r="F78" s="22">
        <v>250</v>
      </c>
      <c r="G78" s="22">
        <v>250</v>
      </c>
      <c r="H78" s="22">
        <v>200</v>
      </c>
      <c r="I78" s="22">
        <v>200</v>
      </c>
      <c r="J78" s="9" t="s">
        <v>24</v>
      </c>
    </row>
    <row r="79" spans="1:10" ht="82.5" customHeight="1">
      <c r="A79" s="13">
        <f t="shared" si="27"/>
        <v>71</v>
      </c>
      <c r="B79" s="4" t="s">
        <v>20</v>
      </c>
      <c r="C79" s="22">
        <f aca="true" t="shared" si="35" ref="C79:I79">C80</f>
        <v>70903.6</v>
      </c>
      <c r="D79" s="22">
        <f t="shared" si="35"/>
        <v>12403.2</v>
      </c>
      <c r="E79" s="22">
        <f t="shared" si="35"/>
        <v>0</v>
      </c>
      <c r="F79" s="22">
        <f t="shared" si="35"/>
        <v>5636.3</v>
      </c>
      <c r="G79" s="22">
        <f t="shared" si="35"/>
        <v>16169</v>
      </c>
      <c r="H79" s="22">
        <f t="shared" si="35"/>
        <v>17900.1</v>
      </c>
      <c r="I79" s="22">
        <f t="shared" si="35"/>
        <v>18795</v>
      </c>
      <c r="J79" s="13">
        <v>26</v>
      </c>
    </row>
    <row r="80" spans="1:10" ht="20.25">
      <c r="A80" s="13">
        <f t="shared" si="27"/>
        <v>72</v>
      </c>
      <c r="B80" s="4" t="s">
        <v>3</v>
      </c>
      <c r="C80" s="22">
        <f>D80+E80+F80+G80+H80+I80</f>
        <v>70903.6</v>
      </c>
      <c r="D80" s="22">
        <v>12403.2</v>
      </c>
      <c r="E80" s="22">
        <v>0</v>
      </c>
      <c r="F80" s="22">
        <v>5636.3</v>
      </c>
      <c r="G80" s="22">
        <v>16169</v>
      </c>
      <c r="H80" s="22">
        <v>17900.1</v>
      </c>
      <c r="I80" s="22">
        <v>18795</v>
      </c>
      <c r="J80" s="9" t="s">
        <v>24</v>
      </c>
    </row>
    <row r="81" spans="1:10" ht="105.75" customHeight="1">
      <c r="A81" s="13">
        <f t="shared" si="27"/>
        <v>73</v>
      </c>
      <c r="B81" s="4" t="s">
        <v>21</v>
      </c>
      <c r="C81" s="22">
        <f>C82</f>
        <v>100</v>
      </c>
      <c r="D81" s="22">
        <f>D82</f>
        <v>0</v>
      </c>
      <c r="E81" s="22">
        <v>0</v>
      </c>
      <c r="F81" s="22">
        <f>F82</f>
        <v>0</v>
      </c>
      <c r="G81" s="22">
        <v>0</v>
      </c>
      <c r="H81" s="22">
        <v>0</v>
      </c>
      <c r="I81" s="22">
        <f>I82</f>
        <v>100</v>
      </c>
      <c r="J81" s="13">
        <v>24</v>
      </c>
    </row>
    <row r="82" spans="1:10" ht="20.25">
      <c r="A82" s="13">
        <f t="shared" si="27"/>
        <v>74</v>
      </c>
      <c r="B82" s="4" t="s">
        <v>3</v>
      </c>
      <c r="C82" s="22">
        <f>D82+E82+F82+G82+I82</f>
        <v>100</v>
      </c>
      <c r="D82" s="22">
        <v>0</v>
      </c>
      <c r="E82" s="25">
        <v>0</v>
      </c>
      <c r="F82" s="22">
        <v>0</v>
      </c>
      <c r="G82" s="22">
        <v>0</v>
      </c>
      <c r="H82" s="22">
        <v>0</v>
      </c>
      <c r="I82" s="22">
        <v>100</v>
      </c>
      <c r="J82" s="9" t="s">
        <v>24</v>
      </c>
    </row>
    <row r="83" spans="1:10" ht="141.75">
      <c r="A83" s="13">
        <f t="shared" si="27"/>
        <v>75</v>
      </c>
      <c r="B83" s="4" t="s">
        <v>37</v>
      </c>
      <c r="C83" s="22">
        <f>D83+E83+F83+G83+H83+I83</f>
        <v>87057.4</v>
      </c>
      <c r="D83" s="22">
        <f aca="true" t="shared" si="36" ref="D83:I83">SUM(D84:D85)</f>
        <v>25657.4</v>
      </c>
      <c r="E83" s="22">
        <f t="shared" si="36"/>
        <v>0</v>
      </c>
      <c r="F83" s="22">
        <f t="shared" si="36"/>
        <v>700</v>
      </c>
      <c r="G83" s="22">
        <f t="shared" si="36"/>
        <v>700</v>
      </c>
      <c r="H83" s="22">
        <f t="shared" si="36"/>
        <v>2000</v>
      </c>
      <c r="I83" s="22">
        <f t="shared" si="36"/>
        <v>58000</v>
      </c>
      <c r="J83" s="13">
        <v>17</v>
      </c>
    </row>
    <row r="84" spans="1:10" ht="20.25">
      <c r="A84" s="6">
        <f t="shared" si="27"/>
        <v>76</v>
      </c>
      <c r="B84" s="5" t="s">
        <v>9</v>
      </c>
      <c r="C84" s="24">
        <f>D84+E84+F84+G84+H84+I84</f>
        <v>80339.4</v>
      </c>
      <c r="D84" s="24">
        <v>25239.4</v>
      </c>
      <c r="E84" s="24">
        <v>0</v>
      </c>
      <c r="F84" s="29">
        <v>0</v>
      </c>
      <c r="G84" s="24">
        <v>0</v>
      </c>
      <c r="H84" s="24">
        <v>0</v>
      </c>
      <c r="I84" s="24">
        <v>55100</v>
      </c>
      <c r="J84" s="11" t="s">
        <v>24</v>
      </c>
    </row>
    <row r="85" spans="1:10" ht="20.25">
      <c r="A85" s="13">
        <f t="shared" si="27"/>
        <v>77</v>
      </c>
      <c r="B85" s="4" t="s">
        <v>3</v>
      </c>
      <c r="C85" s="22">
        <f>D85+E85+F85+G85+H85+I85</f>
        <v>6718</v>
      </c>
      <c r="D85" s="22">
        <v>418</v>
      </c>
      <c r="E85" s="22">
        <v>0</v>
      </c>
      <c r="F85" s="22">
        <v>700</v>
      </c>
      <c r="G85" s="22">
        <v>700</v>
      </c>
      <c r="H85" s="22">
        <v>2000</v>
      </c>
      <c r="I85" s="22">
        <v>2900</v>
      </c>
      <c r="J85" s="9" t="s">
        <v>24</v>
      </c>
    </row>
    <row r="86" spans="1:10" ht="81">
      <c r="A86" s="13">
        <v>78</v>
      </c>
      <c r="B86" s="4" t="s">
        <v>29</v>
      </c>
      <c r="C86" s="22">
        <f aca="true" t="shared" si="37" ref="C86:C94">D86+E86+F86+G86+H86+I86</f>
        <v>33162.899999999994</v>
      </c>
      <c r="D86" s="22">
        <f aca="true" t="shared" si="38" ref="D86:I86">SUM(D87:D88)</f>
        <v>19000</v>
      </c>
      <c r="E86" s="22">
        <f t="shared" si="38"/>
        <v>0</v>
      </c>
      <c r="F86" s="22">
        <f t="shared" si="38"/>
        <v>4570.1</v>
      </c>
      <c r="G86" s="22">
        <f t="shared" si="38"/>
        <v>4570.1</v>
      </c>
      <c r="H86" s="22">
        <f t="shared" si="38"/>
        <v>2450</v>
      </c>
      <c r="I86" s="22">
        <f t="shared" si="38"/>
        <v>2572.7</v>
      </c>
      <c r="J86" s="13">
        <v>20</v>
      </c>
    </row>
    <row r="87" spans="1:10" ht="20.25">
      <c r="A87" s="13">
        <f>A86+1</f>
        <v>79</v>
      </c>
      <c r="B87" s="4" t="s">
        <v>9</v>
      </c>
      <c r="C87" s="22">
        <f t="shared" si="37"/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9" t="s">
        <v>24</v>
      </c>
    </row>
    <row r="88" spans="1:10" ht="20.25">
      <c r="A88" s="13">
        <f>A87+1</f>
        <v>80</v>
      </c>
      <c r="B88" s="4" t="s">
        <v>3</v>
      </c>
      <c r="C88" s="22">
        <f t="shared" si="37"/>
        <v>33162.899999999994</v>
      </c>
      <c r="D88" s="22">
        <v>19000</v>
      </c>
      <c r="E88" s="22">
        <v>0</v>
      </c>
      <c r="F88" s="22">
        <v>4570.1</v>
      </c>
      <c r="G88" s="22">
        <v>4570.1</v>
      </c>
      <c r="H88" s="22">
        <v>2450</v>
      </c>
      <c r="I88" s="22">
        <v>2572.7</v>
      </c>
      <c r="J88" s="9" t="s">
        <v>24</v>
      </c>
    </row>
    <row r="89" spans="1:10" ht="182.25" customHeight="1">
      <c r="A89" s="13">
        <f>A88+1</f>
        <v>81</v>
      </c>
      <c r="B89" s="4" t="s">
        <v>32</v>
      </c>
      <c r="C89" s="22">
        <f t="shared" si="37"/>
        <v>6566</v>
      </c>
      <c r="D89" s="22">
        <f aca="true" t="shared" si="39" ref="D89:I89">D90+D91</f>
        <v>1310.9</v>
      </c>
      <c r="E89" s="22">
        <f t="shared" si="39"/>
        <v>0</v>
      </c>
      <c r="F89" s="22">
        <f t="shared" si="39"/>
        <v>1308.6</v>
      </c>
      <c r="G89" s="22">
        <f t="shared" si="39"/>
        <v>1310.9</v>
      </c>
      <c r="H89" s="22">
        <f t="shared" si="39"/>
        <v>1317.8</v>
      </c>
      <c r="I89" s="22">
        <f t="shared" si="39"/>
        <v>1317.8</v>
      </c>
      <c r="J89" s="10" t="s">
        <v>45</v>
      </c>
    </row>
    <row r="90" spans="1:10" ht="20.25">
      <c r="A90" s="13">
        <f>A89+1</f>
        <v>82</v>
      </c>
      <c r="B90" s="4" t="s">
        <v>9</v>
      </c>
      <c r="C90" s="22">
        <f t="shared" si="37"/>
        <v>6566</v>
      </c>
      <c r="D90" s="22">
        <v>1310.9</v>
      </c>
      <c r="E90" s="22"/>
      <c r="F90" s="22">
        <v>1308.6</v>
      </c>
      <c r="G90" s="22">
        <v>1310.9</v>
      </c>
      <c r="H90" s="22">
        <v>1317.8</v>
      </c>
      <c r="I90" s="22">
        <v>1317.8</v>
      </c>
      <c r="J90" s="9" t="s">
        <v>24</v>
      </c>
    </row>
    <row r="91" spans="1:10" ht="20.25">
      <c r="A91" s="13">
        <f>A90+1</f>
        <v>83</v>
      </c>
      <c r="B91" s="4" t="s">
        <v>3</v>
      </c>
      <c r="C91" s="22">
        <f t="shared" si="37"/>
        <v>0</v>
      </c>
      <c r="D91" s="22">
        <v>0</v>
      </c>
      <c r="E91" s="25">
        <v>0</v>
      </c>
      <c r="F91" s="22">
        <v>0</v>
      </c>
      <c r="G91" s="22">
        <v>0</v>
      </c>
      <c r="H91" s="22">
        <v>0</v>
      </c>
      <c r="I91" s="22">
        <v>0</v>
      </c>
      <c r="J91" s="9" t="s">
        <v>24</v>
      </c>
    </row>
    <row r="92" spans="1:10" ht="122.25" customHeight="1">
      <c r="A92" s="13">
        <v>84</v>
      </c>
      <c r="B92" s="4" t="s">
        <v>38</v>
      </c>
      <c r="C92" s="22">
        <f t="shared" si="37"/>
        <v>8800</v>
      </c>
      <c r="D92" s="22">
        <f aca="true" t="shared" si="40" ref="D92:I92">D93+D94</f>
        <v>2800</v>
      </c>
      <c r="E92" s="22">
        <f t="shared" si="40"/>
        <v>0</v>
      </c>
      <c r="F92" s="22">
        <f t="shared" si="40"/>
        <v>0</v>
      </c>
      <c r="G92" s="22">
        <f t="shared" si="40"/>
        <v>0</v>
      </c>
      <c r="H92" s="22">
        <f t="shared" si="40"/>
        <v>3000</v>
      </c>
      <c r="I92" s="22">
        <f t="shared" si="40"/>
        <v>3000</v>
      </c>
      <c r="J92" s="10" t="s">
        <v>46</v>
      </c>
    </row>
    <row r="93" spans="1:10" ht="20.25">
      <c r="A93" s="6">
        <v>85</v>
      </c>
      <c r="B93" s="5" t="s">
        <v>9</v>
      </c>
      <c r="C93" s="24">
        <f t="shared" si="37"/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11" t="s">
        <v>24</v>
      </c>
    </row>
    <row r="94" spans="1:10" ht="20.25">
      <c r="A94" s="13">
        <v>86</v>
      </c>
      <c r="B94" s="4" t="s">
        <v>3</v>
      </c>
      <c r="C94" s="22">
        <f t="shared" si="37"/>
        <v>8800</v>
      </c>
      <c r="D94" s="22">
        <v>2800</v>
      </c>
      <c r="E94" s="22">
        <v>0</v>
      </c>
      <c r="F94" s="22">
        <v>0</v>
      </c>
      <c r="G94" s="22">
        <v>0</v>
      </c>
      <c r="H94" s="22">
        <v>3000</v>
      </c>
      <c r="I94" s="22">
        <v>3000</v>
      </c>
      <c r="J94" s="9" t="s">
        <v>24</v>
      </c>
    </row>
    <row r="95" spans="1:10" ht="162" customHeight="1">
      <c r="A95" s="13">
        <v>87</v>
      </c>
      <c r="B95" s="4" t="s">
        <v>50</v>
      </c>
      <c r="C95" s="22">
        <f>D95+E95+F95+G95+H95+I95</f>
        <v>1081</v>
      </c>
      <c r="D95" s="22">
        <f aca="true" t="shared" si="41" ref="D95:I95">D96+D97</f>
        <v>173</v>
      </c>
      <c r="E95" s="22">
        <f t="shared" si="41"/>
        <v>0</v>
      </c>
      <c r="F95" s="22">
        <f t="shared" si="41"/>
        <v>173</v>
      </c>
      <c r="G95" s="22">
        <f t="shared" si="41"/>
        <v>173</v>
      </c>
      <c r="H95" s="22">
        <f t="shared" si="41"/>
        <v>281</v>
      </c>
      <c r="I95" s="22">
        <f t="shared" si="41"/>
        <v>281</v>
      </c>
      <c r="J95" s="10" t="s">
        <v>51</v>
      </c>
    </row>
    <row r="96" spans="1:10" ht="20.25">
      <c r="A96" s="6">
        <v>88</v>
      </c>
      <c r="B96" s="5" t="s">
        <v>9</v>
      </c>
      <c r="C96" s="24">
        <f>D96+E96+F96+G96+H96+I96</f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11" t="s">
        <v>24</v>
      </c>
    </row>
    <row r="97" spans="1:10" ht="20.25">
      <c r="A97" s="13">
        <v>89</v>
      </c>
      <c r="B97" s="4" t="s">
        <v>3</v>
      </c>
      <c r="C97" s="22">
        <f>D97+E97+F97+G97+H97+I97</f>
        <v>1081</v>
      </c>
      <c r="D97" s="22">
        <v>173</v>
      </c>
      <c r="E97" s="22">
        <v>0</v>
      </c>
      <c r="F97" s="22">
        <v>173</v>
      </c>
      <c r="G97" s="22">
        <v>173</v>
      </c>
      <c r="H97" s="22">
        <v>281</v>
      </c>
      <c r="I97" s="22">
        <v>281</v>
      </c>
      <c r="J97" s="9" t="s">
        <v>24</v>
      </c>
    </row>
    <row r="98" spans="1:10" ht="39" customHeight="1">
      <c r="A98" s="13">
        <v>90</v>
      </c>
      <c r="B98" s="35" t="s">
        <v>54</v>
      </c>
      <c r="C98" s="36"/>
      <c r="D98" s="36"/>
      <c r="E98" s="36"/>
      <c r="F98" s="36"/>
      <c r="G98" s="36"/>
      <c r="H98" s="36"/>
      <c r="I98" s="36"/>
      <c r="J98" s="37"/>
    </row>
    <row r="99" spans="1:10" ht="38.25" customHeight="1">
      <c r="A99" s="13">
        <v>91</v>
      </c>
      <c r="B99" s="4" t="s">
        <v>10</v>
      </c>
      <c r="C99" s="22">
        <f>D99+E99+H99+I99+F99+G99</f>
        <v>119210.6</v>
      </c>
      <c r="D99" s="22">
        <f aca="true" t="shared" si="42" ref="D99:I99">D100+D101</f>
        <v>22509.5</v>
      </c>
      <c r="E99" s="22">
        <f t="shared" si="42"/>
        <v>0</v>
      </c>
      <c r="F99" s="22">
        <f t="shared" si="42"/>
        <v>23281.4</v>
      </c>
      <c r="G99" s="22">
        <f t="shared" si="42"/>
        <v>23301.4</v>
      </c>
      <c r="H99" s="22">
        <f t="shared" si="42"/>
        <v>24500</v>
      </c>
      <c r="I99" s="22">
        <f t="shared" si="42"/>
        <v>25618.3</v>
      </c>
      <c r="J99" s="9" t="s">
        <v>24</v>
      </c>
    </row>
    <row r="100" spans="1:10" ht="24" customHeight="1">
      <c r="A100" s="13">
        <v>92</v>
      </c>
      <c r="B100" s="7" t="s">
        <v>2</v>
      </c>
      <c r="C100" s="22">
        <f>SUM(D100:I100)</f>
        <v>0</v>
      </c>
      <c r="D100" s="22">
        <f aca="true" t="shared" si="43" ref="D100:I101">D108</f>
        <v>0</v>
      </c>
      <c r="E100" s="22">
        <f t="shared" si="43"/>
        <v>0</v>
      </c>
      <c r="F100" s="22">
        <f t="shared" si="43"/>
        <v>0</v>
      </c>
      <c r="G100" s="22">
        <f t="shared" si="43"/>
        <v>0</v>
      </c>
      <c r="H100" s="22">
        <f t="shared" si="43"/>
        <v>0</v>
      </c>
      <c r="I100" s="22">
        <f t="shared" si="43"/>
        <v>0</v>
      </c>
      <c r="J100" s="9" t="s">
        <v>24</v>
      </c>
    </row>
    <row r="101" spans="1:10" ht="24.75" customHeight="1">
      <c r="A101" s="13">
        <v>93</v>
      </c>
      <c r="B101" s="7" t="s">
        <v>3</v>
      </c>
      <c r="C101" s="22">
        <f>SUM(D101:I101)</f>
        <v>119210.6</v>
      </c>
      <c r="D101" s="22">
        <f t="shared" si="43"/>
        <v>22509.5</v>
      </c>
      <c r="E101" s="22">
        <f t="shared" si="43"/>
        <v>0</v>
      </c>
      <c r="F101" s="22">
        <f t="shared" si="43"/>
        <v>23281.4</v>
      </c>
      <c r="G101" s="22">
        <f t="shared" si="43"/>
        <v>23301.4</v>
      </c>
      <c r="H101" s="22">
        <f t="shared" si="43"/>
        <v>24500</v>
      </c>
      <c r="I101" s="22">
        <f t="shared" si="43"/>
        <v>25618.3</v>
      </c>
      <c r="J101" s="9" t="s">
        <v>24</v>
      </c>
    </row>
    <row r="102" spans="1:10" ht="25.5" customHeight="1">
      <c r="A102" s="13">
        <v>94</v>
      </c>
      <c r="B102" s="39" t="s">
        <v>12</v>
      </c>
      <c r="C102" s="40"/>
      <c r="D102" s="40"/>
      <c r="E102" s="40"/>
      <c r="F102" s="40"/>
      <c r="G102" s="40"/>
      <c r="H102" s="40"/>
      <c r="I102" s="40"/>
      <c r="J102" s="41"/>
    </row>
    <row r="103" spans="1:10" ht="58.5" customHeight="1">
      <c r="A103" s="13">
        <v>95</v>
      </c>
      <c r="B103" s="8" t="s">
        <v>34</v>
      </c>
      <c r="C103" s="27">
        <f>D103+E103+F103+G103+H103+I103</f>
        <v>0</v>
      </c>
      <c r="D103" s="27">
        <f>D105</f>
        <v>0</v>
      </c>
      <c r="E103" s="27">
        <f>E105</f>
        <v>0</v>
      </c>
      <c r="F103" s="27">
        <f>F105</f>
        <v>0</v>
      </c>
      <c r="G103" s="27">
        <f>G105+G104</f>
        <v>0</v>
      </c>
      <c r="H103" s="27">
        <f>H105</f>
        <v>0</v>
      </c>
      <c r="I103" s="27">
        <f>I105</f>
        <v>0</v>
      </c>
      <c r="J103" s="21" t="s">
        <v>30</v>
      </c>
    </row>
    <row r="104" spans="1:10" ht="20.25">
      <c r="A104" s="13">
        <v>96</v>
      </c>
      <c r="B104" s="8" t="s">
        <v>2</v>
      </c>
      <c r="C104" s="27">
        <f>D104+E104+F104+G104+H104+I104</f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1" t="s">
        <v>24</v>
      </c>
    </row>
    <row r="105" spans="1:10" ht="20.25">
      <c r="A105" s="13">
        <v>97</v>
      </c>
      <c r="B105" s="8" t="s">
        <v>3</v>
      </c>
      <c r="C105" s="27">
        <f>D105+E105+F105+G105+H105+I105</f>
        <v>0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1" t="s">
        <v>24</v>
      </c>
    </row>
    <row r="106" spans="1:10" ht="20.25">
      <c r="A106" s="13">
        <v>98</v>
      </c>
      <c r="B106" s="42" t="s">
        <v>52</v>
      </c>
      <c r="C106" s="43"/>
      <c r="D106" s="43"/>
      <c r="E106" s="43"/>
      <c r="F106" s="43"/>
      <c r="G106" s="43"/>
      <c r="H106" s="43"/>
      <c r="I106" s="43"/>
      <c r="J106" s="44"/>
    </row>
    <row r="107" spans="1:10" ht="60.75">
      <c r="A107" s="13">
        <v>99</v>
      </c>
      <c r="B107" s="4" t="s">
        <v>11</v>
      </c>
      <c r="C107" s="22">
        <f aca="true" t="shared" si="44" ref="C107:I107">C108+C109</f>
        <v>119210.6</v>
      </c>
      <c r="D107" s="22">
        <f t="shared" si="44"/>
        <v>22509.5</v>
      </c>
      <c r="E107" s="22">
        <f t="shared" si="44"/>
        <v>0</v>
      </c>
      <c r="F107" s="22">
        <f t="shared" si="44"/>
        <v>23281.4</v>
      </c>
      <c r="G107" s="22">
        <f t="shared" si="44"/>
        <v>23301.4</v>
      </c>
      <c r="H107" s="22">
        <f t="shared" si="44"/>
        <v>24500</v>
      </c>
      <c r="I107" s="22">
        <f t="shared" si="44"/>
        <v>25618.3</v>
      </c>
      <c r="J107" s="9" t="s">
        <v>24</v>
      </c>
    </row>
    <row r="108" spans="1:10" ht="20.25">
      <c r="A108" s="13">
        <v>100</v>
      </c>
      <c r="B108" s="4" t="s">
        <v>2</v>
      </c>
      <c r="C108" s="22">
        <f>D108+E108+F108+G108+H108+I108</f>
        <v>0</v>
      </c>
      <c r="D108" s="22">
        <v>0</v>
      </c>
      <c r="E108" s="22">
        <f>E110+E137+E131</f>
        <v>0</v>
      </c>
      <c r="F108" s="22">
        <v>0</v>
      </c>
      <c r="G108" s="22">
        <v>0</v>
      </c>
      <c r="H108" s="22">
        <v>0</v>
      </c>
      <c r="I108" s="22">
        <v>0</v>
      </c>
      <c r="J108" s="9" t="s">
        <v>24</v>
      </c>
    </row>
    <row r="109" spans="1:10" ht="20.25">
      <c r="A109" s="13">
        <v>101</v>
      </c>
      <c r="B109" s="4" t="s">
        <v>3</v>
      </c>
      <c r="C109" s="22">
        <f>D109+E109+F109+G109+H109+I109</f>
        <v>119210.6</v>
      </c>
      <c r="D109" s="22">
        <f aca="true" t="shared" si="45" ref="D109:I109">D111+D113+D115+D117+D119+D121+D123+D125+D127+D129+D132+D135+D138+D141+D144</f>
        <v>22509.5</v>
      </c>
      <c r="E109" s="22">
        <f t="shared" si="45"/>
        <v>0</v>
      </c>
      <c r="F109" s="22">
        <f t="shared" si="45"/>
        <v>23281.4</v>
      </c>
      <c r="G109" s="22">
        <f t="shared" si="45"/>
        <v>23301.4</v>
      </c>
      <c r="H109" s="22">
        <f t="shared" si="45"/>
        <v>24500</v>
      </c>
      <c r="I109" s="22">
        <f t="shared" si="45"/>
        <v>25618.3</v>
      </c>
      <c r="J109" s="9" t="s">
        <v>24</v>
      </c>
    </row>
    <row r="110" spans="1:10" ht="123.75" customHeight="1">
      <c r="A110" s="13">
        <v>102</v>
      </c>
      <c r="B110" s="4" t="s">
        <v>58</v>
      </c>
      <c r="C110" s="22">
        <f>D110+E110+F110+G110+H110+I110</f>
        <v>119210.6</v>
      </c>
      <c r="D110" s="22">
        <f aca="true" t="shared" si="46" ref="D110:I110">D111</f>
        <v>22509.5</v>
      </c>
      <c r="E110" s="22">
        <f t="shared" si="46"/>
        <v>0</v>
      </c>
      <c r="F110" s="22">
        <f t="shared" si="46"/>
        <v>23281.4</v>
      </c>
      <c r="G110" s="22">
        <f t="shared" si="46"/>
        <v>23301.4</v>
      </c>
      <c r="H110" s="22">
        <f t="shared" si="46"/>
        <v>24500</v>
      </c>
      <c r="I110" s="22">
        <f t="shared" si="46"/>
        <v>25618.3</v>
      </c>
      <c r="J110" s="10" t="s">
        <v>57</v>
      </c>
    </row>
    <row r="111" spans="1:10" ht="20.25">
      <c r="A111" s="13">
        <v>103</v>
      </c>
      <c r="B111" s="4" t="s">
        <v>3</v>
      </c>
      <c r="C111" s="22">
        <f>D111+E111+F111+G111+H111+I111</f>
        <v>119210.6</v>
      </c>
      <c r="D111" s="22">
        <v>22509.5</v>
      </c>
      <c r="E111" s="22">
        <v>0</v>
      </c>
      <c r="F111" s="22">
        <v>23281.4</v>
      </c>
      <c r="G111" s="22">
        <v>23301.4</v>
      </c>
      <c r="H111" s="22">
        <v>24500</v>
      </c>
      <c r="I111" s="22">
        <v>25618.3</v>
      </c>
      <c r="J111" s="9" t="s">
        <v>24</v>
      </c>
    </row>
    <row r="112" spans="4:6" ht="15">
      <c r="D112" s="17"/>
      <c r="E112" s="17"/>
      <c r="F112" s="17"/>
    </row>
    <row r="113" spans="1:6" ht="78.75" customHeight="1">
      <c r="A113" s="38" t="s">
        <v>59</v>
      </c>
      <c r="B113" s="38"/>
      <c r="D113" s="17"/>
      <c r="E113" s="17"/>
      <c r="F113" s="17"/>
    </row>
    <row r="114" ht="15">
      <c r="F114" s="17"/>
    </row>
    <row r="115" ht="15">
      <c r="F115" s="17"/>
    </row>
    <row r="116" ht="15">
      <c r="F116" s="17"/>
    </row>
    <row r="117" ht="15">
      <c r="F117" s="17"/>
    </row>
  </sheetData>
  <sheetProtection/>
  <mergeCells count="19">
    <mergeCell ref="G2:J2"/>
    <mergeCell ref="B33:J33"/>
    <mergeCell ref="D6:I7"/>
    <mergeCell ref="J6:J7"/>
    <mergeCell ref="B54:J54"/>
    <mergeCell ref="H1:J1"/>
    <mergeCell ref="A5:J5"/>
    <mergeCell ref="B6:B8"/>
    <mergeCell ref="A6:A8"/>
    <mergeCell ref="G3:J3"/>
    <mergeCell ref="C6:C8"/>
    <mergeCell ref="B50:J50"/>
    <mergeCell ref="A113:B113"/>
    <mergeCell ref="B102:J102"/>
    <mergeCell ref="B106:J106"/>
    <mergeCell ref="B58:J58"/>
    <mergeCell ref="B98:J98"/>
    <mergeCell ref="B22:J22"/>
    <mergeCell ref="B27:J27"/>
  </mergeCells>
  <printOptions/>
  <pageMargins left="0.8267716535433072" right="0.8267716535433072" top="0.984251968503937" bottom="0.8267716535433072" header="0.15748031496062992" footer="0.03937007874015748"/>
  <pageSetup fitToHeight="0"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2018-02-14T11:46:16Z</cp:lastPrinted>
  <dcterms:created xsi:type="dcterms:W3CDTF">2006-09-16T00:00:00Z</dcterms:created>
  <dcterms:modified xsi:type="dcterms:W3CDTF">2018-09-05T09:34:47Z</dcterms:modified>
  <cp:category/>
  <cp:version/>
  <cp:contentType/>
  <cp:contentStatus/>
</cp:coreProperties>
</file>