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<sst xmlns="http://schemas.openxmlformats.org/spreadsheetml/2006/main" count="53" uniqueCount="28">
  <si>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</si>
  <si>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</si>
  <si>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</si>
  <si>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</si>
  <si>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</si>
  <si>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</si>
  <si>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</si>
  <si>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</si>
  <si>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</si>
  <si>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</si>
  <si>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</si>
  <si>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</si>
  <si>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</si>
  <si>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</si>
  <si>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</si>
  <si>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</si>
  <si>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</si>
  <si>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</si>
  <si>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</si>
  <si>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</si>
  <si>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3-12, 14-16, 19, 21-22, 25-26</t>
  </si>
  <si>
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 2024 года»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</si>
  <si>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2024 года»</t>
  </si>
  <si>
    <t>Исполнитель: Н.Ю. Дьячкова</t>
  </si>
  <si>
    <t>29, 30</t>
  </si>
  <si>
    <t>Мероприятие 2 Строительство детского дошкольного учреждения по ул. 9 Мая</t>
  </si>
  <si>
    <t>Х</t>
  </si>
  <si>
    <t xml:space="preserve">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к постановлению Администрации 
      Артемовского городского округа                                                                                                                                                                                             
       от____________№__________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</si>
</sst>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wrapText="1"/>
    </xf>
    <xf numFmtId="173" fontId="8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173" fontId="8" fillId="0" borderId="12" xfId="0" applyNumberFormat="1" applyFont="1" applyFill="1" applyBorder="1" applyAlignment="1">
      <alignment horizontal="right" wrapText="1"/>
    </xf>
    <xf numFmtId="0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8" fillId="32" borderId="10" xfId="0" applyFont="1" applyFill="1" applyBorder="1" applyAlignment="1">
      <alignment horizontal="right" vertical="top" wrapText="1"/>
    </xf>
    <xf numFmtId="0" fontId="8" fillId="32" borderId="12" xfId="0" applyFont="1" applyFill="1" applyBorder="1" applyAlignment="1">
      <alignment horizontal="center" vertical="center" wrapText="1"/>
    </xf>
    <xf numFmtId="173" fontId="8" fillId="32" borderId="12" xfId="0" applyNumberFormat="1" applyFont="1" applyFill="1" applyBorder="1" applyAlignment="1">
      <alignment wrapText="1"/>
    </xf>
    <xf numFmtId="173" fontId="8" fillId="32" borderId="12" xfId="0" applyNumberFormat="1" applyFont="1" applyFill="1" applyBorder="1" applyAlignment="1">
      <alignment horizontal="right" wrapText="1"/>
    </xf>
    <xf numFmtId="173" fontId="8" fillId="32" borderId="12" xfId="0" applyNumberFormat="1" applyFont="1" applyFill="1" applyBorder="1" applyAlignment="1">
      <alignment horizontal="right" vertical="top" wrapText="1"/>
    </xf>
    <xf numFmtId="0" fontId="8" fillId="32" borderId="1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90" zoomScaleSheetLayoutView="75" zoomScalePageLayoutView="90" workbookViewId="0" topLeftCell="A8">
      <selection activeCell="H29" sqref="H29"/>
    </sheetView>
  </sheetViews>
  <sheetFormatPr defaultColWidth="9.140625" defaultRowHeight="15"/>
  <cols>
    <col min="1" max="1" width="9.28125" style="3" customWidth="1"/>
    <col min="2" max="2" width="42.8515625" style="1" customWidth="1"/>
    <col min="3" max="3" width="15.421875" style="2" customWidth="1"/>
    <col min="4" max="4" width="16.28125" style="2" customWidth="1"/>
    <col min="5" max="5" width="15.57421875" style="28" customWidth="1"/>
    <col min="6" max="6" width="14.421875" style="28" customWidth="1"/>
    <col min="7" max="7" width="13.7109375" style="28" customWidth="1"/>
    <col min="8" max="8" width="14.140625" style="28" customWidth="1"/>
    <col min="9" max="9" width="15.28125" style="2" customWidth="1"/>
    <col min="10" max="10" width="14.140625" style="2" customWidth="1"/>
    <col min="11" max="11" width="20.140625" style="2" customWidth="1"/>
    <col min="12" max="12" width="9.140625" style="2" customWidth="1"/>
    <col min="13" max="13" width="9.28125" style="2" bestFit="1" customWidth="1"/>
    <col min="14" max="14" width="9.421875" style="2" customWidth="1"/>
    <col min="15" max="15" width="9.421875" style="2" bestFit="1" customWidth="1"/>
    <col min="16" max="16" width="9.28125" style="2" bestFit="1" customWidth="1"/>
    <col min="17" max="18" width="9.421875" style="2" bestFit="1" customWidth="1"/>
    <col min="19" max="16384" width="9.140625" style="2" customWidth="1"/>
  </cols>
  <sheetData>
    <row r="1" spans="1:11" ht="102.75" customHeight="1" hidden="1">
      <c r="A1" s="4" t="s">
        <v>12</v>
      </c>
      <c r="B1" s="5"/>
      <c r="C1" s="6"/>
      <c r="D1" s="6"/>
      <c r="G1" s="50" t="s">
        <v>13</v>
      </c>
      <c r="H1" s="50"/>
      <c r="I1" s="50"/>
      <c r="J1" s="50"/>
      <c r="K1" s="50"/>
    </row>
    <row r="2" spans="1:11" ht="111.75" customHeight="1">
      <c r="A2" s="9"/>
      <c r="B2" s="10"/>
      <c r="C2" s="11"/>
      <c r="D2" s="11"/>
      <c r="E2" s="29"/>
      <c r="F2" s="29"/>
      <c r="I2" s="57" t="s">
        <v>27</v>
      </c>
      <c r="J2" s="57"/>
      <c r="K2" s="57"/>
    </row>
    <row r="3" spans="1:11" ht="129.75" customHeight="1">
      <c r="A3" s="9"/>
      <c r="B3" s="10"/>
      <c r="C3" s="11"/>
      <c r="D3" s="11"/>
      <c r="E3" s="29"/>
      <c r="F3" s="29"/>
      <c r="I3" s="58" t="s">
        <v>22</v>
      </c>
      <c r="J3" s="58"/>
      <c r="K3" s="58"/>
    </row>
    <row r="4" spans="1:11" ht="18.75" customHeight="1">
      <c r="A4" s="12"/>
      <c r="B4" s="12"/>
      <c r="C4" s="12"/>
      <c r="D4" s="12"/>
      <c r="E4" s="30"/>
      <c r="F4" s="35"/>
      <c r="G4" s="29"/>
      <c r="H4" s="29"/>
      <c r="I4" s="11"/>
      <c r="J4" s="11"/>
      <c r="K4" s="11"/>
    </row>
    <row r="5" spans="1:11" ht="78.75" customHeight="1">
      <c r="A5" s="51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78.75" customHeight="1">
      <c r="A6" s="54" t="s">
        <v>14</v>
      </c>
      <c r="B6" s="36" t="s">
        <v>17</v>
      </c>
      <c r="C6" s="36" t="s">
        <v>15</v>
      </c>
      <c r="D6" s="44" t="s">
        <v>18</v>
      </c>
      <c r="E6" s="45"/>
      <c r="F6" s="45"/>
      <c r="G6" s="45"/>
      <c r="H6" s="45"/>
      <c r="I6" s="45"/>
      <c r="J6" s="46"/>
      <c r="K6" s="36" t="s">
        <v>10</v>
      </c>
    </row>
    <row r="7" spans="1:11" ht="60" customHeight="1">
      <c r="A7" s="55"/>
      <c r="B7" s="37"/>
      <c r="C7" s="37"/>
      <c r="D7" s="47"/>
      <c r="E7" s="48"/>
      <c r="F7" s="48"/>
      <c r="G7" s="48"/>
      <c r="H7" s="48"/>
      <c r="I7" s="48"/>
      <c r="J7" s="49"/>
      <c r="K7" s="38"/>
    </row>
    <row r="8" spans="1:11" ht="20.25" customHeight="1">
      <c r="A8" s="56"/>
      <c r="B8" s="38"/>
      <c r="C8" s="38"/>
      <c r="D8" s="13">
        <v>2018</v>
      </c>
      <c r="E8" s="31">
        <v>2019</v>
      </c>
      <c r="F8" s="31">
        <v>2020</v>
      </c>
      <c r="G8" s="31">
        <v>2021</v>
      </c>
      <c r="H8" s="31">
        <v>2022</v>
      </c>
      <c r="I8" s="14">
        <v>2023</v>
      </c>
      <c r="J8" s="14">
        <v>2024</v>
      </c>
      <c r="K8" s="15"/>
    </row>
    <row r="9" spans="1:11" ht="40.5" customHeight="1">
      <c r="A9" s="16">
        <v>1</v>
      </c>
      <c r="B9" s="17" t="s">
        <v>0</v>
      </c>
      <c r="C9" s="18">
        <f>C10+C11+C12</f>
        <v>119845.148</v>
      </c>
      <c r="D9" s="18">
        <v>45658.6</v>
      </c>
      <c r="E9" s="32">
        <f>E11+E12</f>
        <v>55595.600000000006</v>
      </c>
      <c r="F9" s="32">
        <f>F13+F16</f>
        <v>16958.5</v>
      </c>
      <c r="G9" s="32">
        <f>G13+G16</f>
        <v>1632.448</v>
      </c>
      <c r="H9" s="32">
        <f>H13+H16</f>
        <v>0</v>
      </c>
      <c r="I9" s="18">
        <f>I13+I16</f>
        <v>0</v>
      </c>
      <c r="J9" s="18">
        <f>J13+J16</f>
        <v>0</v>
      </c>
      <c r="K9" s="16" t="s">
        <v>11</v>
      </c>
    </row>
    <row r="10" spans="1:11" ht="21" customHeight="1">
      <c r="A10" s="16">
        <f>A9+1</f>
        <v>2</v>
      </c>
      <c r="B10" s="17" t="s">
        <v>1</v>
      </c>
      <c r="C10" s="18">
        <f>C17</f>
        <v>0</v>
      </c>
      <c r="D10" s="18">
        <v>0</v>
      </c>
      <c r="E10" s="32">
        <f aca="true" t="shared" si="0" ref="E10:J10">E17</f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18">
        <f t="shared" si="0"/>
        <v>0</v>
      </c>
      <c r="J10" s="18">
        <f t="shared" si="0"/>
        <v>0</v>
      </c>
      <c r="K10" s="16" t="s">
        <v>11</v>
      </c>
    </row>
    <row r="11" spans="1:11" ht="21.75" customHeight="1">
      <c r="A11" s="16">
        <f aca="true" t="shared" si="1" ref="A11:A19">A10+1</f>
        <v>3</v>
      </c>
      <c r="B11" s="17" t="s">
        <v>2</v>
      </c>
      <c r="C11" s="18">
        <f aca="true" t="shared" si="2" ref="C11:J11">C14+C18</f>
        <v>63330.4</v>
      </c>
      <c r="D11" s="18">
        <f t="shared" si="2"/>
        <v>22000</v>
      </c>
      <c r="E11" s="32">
        <f t="shared" si="2"/>
        <v>41330.4</v>
      </c>
      <c r="F11" s="32">
        <f t="shared" si="2"/>
        <v>0</v>
      </c>
      <c r="G11" s="32">
        <f t="shared" si="2"/>
        <v>0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16" t="s">
        <v>11</v>
      </c>
    </row>
    <row r="12" spans="1:11" ht="18">
      <c r="A12" s="16">
        <f t="shared" si="1"/>
        <v>4</v>
      </c>
      <c r="B12" s="17" t="s">
        <v>3</v>
      </c>
      <c r="C12" s="18">
        <f>D12+E12+F12+G12+H12</f>
        <v>56514.748</v>
      </c>
      <c r="D12" s="18">
        <v>23658.6</v>
      </c>
      <c r="E12" s="32">
        <f aca="true" t="shared" si="3" ref="E12:J12">E15+E19</f>
        <v>14265.2</v>
      </c>
      <c r="F12" s="32">
        <f t="shared" si="3"/>
        <v>16958.5</v>
      </c>
      <c r="G12" s="32">
        <f t="shared" si="3"/>
        <v>1632.448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16" t="s">
        <v>11</v>
      </c>
    </row>
    <row r="13" spans="1:11" ht="21.75" customHeight="1">
      <c r="A13" s="16">
        <v>5</v>
      </c>
      <c r="B13" s="17" t="s">
        <v>4</v>
      </c>
      <c r="C13" s="18">
        <f>D13+E13+F13+G13+H13</f>
        <v>117739.6</v>
      </c>
      <c r="D13" s="18">
        <f aca="true" t="shared" si="4" ref="D13:J13">D14+D15</f>
        <v>45497.2</v>
      </c>
      <c r="E13" s="32">
        <f t="shared" si="4"/>
        <v>55520.5</v>
      </c>
      <c r="F13" s="32">
        <f t="shared" si="4"/>
        <v>16676.4</v>
      </c>
      <c r="G13" s="32">
        <f t="shared" si="4"/>
        <v>45.5</v>
      </c>
      <c r="H13" s="32">
        <f t="shared" si="4"/>
        <v>0</v>
      </c>
      <c r="I13" s="18">
        <f t="shared" si="4"/>
        <v>0</v>
      </c>
      <c r="J13" s="18">
        <f t="shared" si="4"/>
        <v>0</v>
      </c>
      <c r="K13" s="16" t="s">
        <v>11</v>
      </c>
    </row>
    <row r="14" spans="1:11" ht="22.5" customHeight="1">
      <c r="A14" s="16">
        <f t="shared" si="1"/>
        <v>6</v>
      </c>
      <c r="B14" s="17" t="s">
        <v>2</v>
      </c>
      <c r="C14" s="18">
        <f>SUM(D14:H14)</f>
        <v>63330.4</v>
      </c>
      <c r="D14" s="19">
        <f aca="true" t="shared" si="5" ref="D14:J15">D22</f>
        <v>22000</v>
      </c>
      <c r="E14" s="32">
        <v>41330.4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18">
        <f t="shared" si="5"/>
        <v>0</v>
      </c>
      <c r="J14" s="18">
        <f t="shared" si="5"/>
        <v>0</v>
      </c>
      <c r="K14" s="16" t="s">
        <v>11</v>
      </c>
    </row>
    <row r="15" spans="1:11" ht="21" customHeight="1">
      <c r="A15" s="16">
        <f t="shared" si="1"/>
        <v>7</v>
      </c>
      <c r="B15" s="17" t="s">
        <v>3</v>
      </c>
      <c r="C15" s="18">
        <f>D15+E15+F15+G15+H15</f>
        <v>54409.200000000004</v>
      </c>
      <c r="D15" s="19">
        <f t="shared" si="5"/>
        <v>23497.2</v>
      </c>
      <c r="E15" s="32">
        <f>E23</f>
        <v>14190.1</v>
      </c>
      <c r="F15" s="32">
        <f t="shared" si="5"/>
        <v>16676.4</v>
      </c>
      <c r="G15" s="32">
        <f t="shared" si="5"/>
        <v>45.5</v>
      </c>
      <c r="H15" s="32">
        <f t="shared" si="5"/>
        <v>0</v>
      </c>
      <c r="I15" s="18">
        <f t="shared" si="5"/>
        <v>0</v>
      </c>
      <c r="J15" s="18">
        <f t="shared" si="5"/>
        <v>0</v>
      </c>
      <c r="K15" s="16" t="s">
        <v>11</v>
      </c>
    </row>
    <row r="16" spans="1:11" ht="21" customHeight="1">
      <c r="A16" s="16">
        <f t="shared" si="1"/>
        <v>8</v>
      </c>
      <c r="B16" s="17" t="s">
        <v>5</v>
      </c>
      <c r="C16" s="18">
        <f aca="true" t="shared" si="6" ref="C16:J16">SUM(C17:C19)</f>
        <v>2105.648</v>
      </c>
      <c r="D16" s="18">
        <f t="shared" si="6"/>
        <v>161.5</v>
      </c>
      <c r="E16" s="32">
        <f t="shared" si="6"/>
        <v>75.1</v>
      </c>
      <c r="F16" s="32">
        <f t="shared" si="6"/>
        <v>282.1</v>
      </c>
      <c r="G16" s="32">
        <f t="shared" si="6"/>
        <v>1586.948</v>
      </c>
      <c r="H16" s="32">
        <f t="shared" si="6"/>
        <v>0</v>
      </c>
      <c r="I16" s="18">
        <f t="shared" si="6"/>
        <v>0</v>
      </c>
      <c r="J16" s="18">
        <f t="shared" si="6"/>
        <v>0</v>
      </c>
      <c r="K16" s="16" t="s">
        <v>11</v>
      </c>
    </row>
    <row r="17" spans="1:11" ht="22.5" customHeight="1">
      <c r="A17" s="16">
        <f t="shared" si="1"/>
        <v>9</v>
      </c>
      <c r="B17" s="17" t="s">
        <v>1</v>
      </c>
      <c r="C17" s="18">
        <f>SUM(D17:H17)</f>
        <v>0</v>
      </c>
      <c r="D17" s="18">
        <v>0</v>
      </c>
      <c r="E17" s="32">
        <v>0</v>
      </c>
      <c r="F17" s="32">
        <v>0</v>
      </c>
      <c r="G17" s="32">
        <v>0</v>
      </c>
      <c r="H17" s="32">
        <v>0</v>
      </c>
      <c r="I17" s="18">
        <v>0</v>
      </c>
      <c r="J17" s="18">
        <v>0</v>
      </c>
      <c r="K17" s="16" t="s">
        <v>11</v>
      </c>
    </row>
    <row r="18" spans="1:11" ht="22.5" customHeight="1">
      <c r="A18" s="16">
        <f t="shared" si="1"/>
        <v>10</v>
      </c>
      <c r="B18" s="17" t="s">
        <v>2</v>
      </c>
      <c r="C18" s="18">
        <f>SUM(D18:H18)</f>
        <v>0</v>
      </c>
      <c r="D18" s="18">
        <v>0</v>
      </c>
      <c r="E18" s="32">
        <v>0</v>
      </c>
      <c r="F18" s="32">
        <v>0</v>
      </c>
      <c r="G18" s="32">
        <v>0</v>
      </c>
      <c r="H18" s="32">
        <v>0</v>
      </c>
      <c r="I18" s="18">
        <v>0</v>
      </c>
      <c r="J18" s="18">
        <v>0</v>
      </c>
      <c r="K18" s="16" t="s">
        <v>11</v>
      </c>
    </row>
    <row r="19" spans="1:11" ht="22.5" customHeight="1">
      <c r="A19" s="16">
        <f t="shared" si="1"/>
        <v>11</v>
      </c>
      <c r="B19" s="17" t="s">
        <v>3</v>
      </c>
      <c r="C19" s="18">
        <f>SUM(D19:H19)</f>
        <v>2105.648</v>
      </c>
      <c r="D19" s="18">
        <f aca="true" t="shared" si="7" ref="D19:J19">D26</f>
        <v>161.5</v>
      </c>
      <c r="E19" s="32">
        <f t="shared" si="7"/>
        <v>75.1</v>
      </c>
      <c r="F19" s="32">
        <f t="shared" si="7"/>
        <v>282.1</v>
      </c>
      <c r="G19" s="32">
        <f t="shared" si="7"/>
        <v>1586.948</v>
      </c>
      <c r="H19" s="32">
        <f t="shared" si="7"/>
        <v>0</v>
      </c>
      <c r="I19" s="18">
        <f t="shared" si="7"/>
        <v>0</v>
      </c>
      <c r="J19" s="18">
        <f t="shared" si="7"/>
        <v>0</v>
      </c>
      <c r="K19" s="16" t="s">
        <v>11</v>
      </c>
    </row>
    <row r="20" spans="1:11" ht="22.5" customHeight="1">
      <c r="A20" s="16">
        <v>12</v>
      </c>
      <c r="B20" s="39" t="s">
        <v>7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1:11" s="1" customFormat="1" ht="51.75" customHeight="1">
      <c r="A21" s="16">
        <f>A20+1</f>
        <v>13</v>
      </c>
      <c r="B21" s="20" t="s">
        <v>8</v>
      </c>
      <c r="C21" s="21">
        <f aca="true" t="shared" si="8" ref="C21:J21">C22+C23</f>
        <v>117739.6</v>
      </c>
      <c r="D21" s="21">
        <f t="shared" si="8"/>
        <v>45497.2</v>
      </c>
      <c r="E21" s="33">
        <f t="shared" si="8"/>
        <v>55520.5</v>
      </c>
      <c r="F21" s="33">
        <f t="shared" si="8"/>
        <v>16676.4</v>
      </c>
      <c r="G21" s="33">
        <f t="shared" si="8"/>
        <v>45.5</v>
      </c>
      <c r="H21" s="33">
        <f t="shared" si="8"/>
        <v>0</v>
      </c>
      <c r="I21" s="21">
        <f t="shared" si="8"/>
        <v>0</v>
      </c>
      <c r="J21" s="21">
        <f t="shared" si="8"/>
        <v>0</v>
      </c>
      <c r="K21" s="22" t="s">
        <v>20</v>
      </c>
    </row>
    <row r="22" spans="1:11" s="1" customFormat="1" ht="21" customHeight="1">
      <c r="A22" s="16">
        <f>A21+1</f>
        <v>14</v>
      </c>
      <c r="B22" s="20" t="s">
        <v>6</v>
      </c>
      <c r="C22" s="19">
        <f>SUM(D22:H22)</f>
        <v>63330.4</v>
      </c>
      <c r="D22" s="19">
        <v>22000</v>
      </c>
      <c r="E22" s="34">
        <v>41330.4</v>
      </c>
      <c r="F22" s="34">
        <v>0</v>
      </c>
      <c r="G22" s="34">
        <v>0</v>
      </c>
      <c r="H22" s="34">
        <v>0</v>
      </c>
      <c r="I22" s="19">
        <v>0</v>
      </c>
      <c r="J22" s="19">
        <v>0</v>
      </c>
      <c r="K22" s="23" t="s">
        <v>11</v>
      </c>
    </row>
    <row r="23" spans="1:11" s="1" customFormat="1" ht="21" customHeight="1">
      <c r="A23" s="16">
        <f>A22+1</f>
        <v>15</v>
      </c>
      <c r="B23" s="20" t="s">
        <v>3</v>
      </c>
      <c r="C23" s="19">
        <f>D23+E23+F23+G23+H23</f>
        <v>54409.200000000004</v>
      </c>
      <c r="D23" s="19">
        <v>23497.2</v>
      </c>
      <c r="E23" s="34">
        <v>14190.1</v>
      </c>
      <c r="F23" s="34">
        <v>16676.4</v>
      </c>
      <c r="G23" s="34">
        <v>45.5</v>
      </c>
      <c r="H23" s="34">
        <v>0</v>
      </c>
      <c r="I23" s="19">
        <v>0</v>
      </c>
      <c r="J23" s="19">
        <v>0</v>
      </c>
      <c r="K23" s="23" t="s">
        <v>11</v>
      </c>
    </row>
    <row r="24" spans="1:11" ht="18">
      <c r="A24" s="16">
        <f>A23+1</f>
        <v>16</v>
      </c>
      <c r="B24" s="40" t="s">
        <v>16</v>
      </c>
      <c r="C24" s="41"/>
      <c r="D24" s="41"/>
      <c r="E24" s="41"/>
      <c r="F24" s="41"/>
      <c r="G24" s="41"/>
      <c r="H24" s="41"/>
      <c r="I24" s="41"/>
      <c r="J24" s="41"/>
      <c r="K24" s="42"/>
    </row>
    <row r="25" spans="1:11" ht="39.75" customHeight="1">
      <c r="A25" s="16">
        <f>A24+1</f>
        <v>17</v>
      </c>
      <c r="B25" s="17" t="s">
        <v>9</v>
      </c>
      <c r="C25" s="21">
        <f aca="true" t="shared" si="9" ref="C25:C30">SUM(D25:H25)</f>
        <v>2105.648</v>
      </c>
      <c r="D25" s="21">
        <f aca="true" t="shared" si="10" ref="D25:J25">D26</f>
        <v>161.5</v>
      </c>
      <c r="E25" s="33">
        <f t="shared" si="10"/>
        <v>75.1</v>
      </c>
      <c r="F25" s="33">
        <f t="shared" si="10"/>
        <v>282.1</v>
      </c>
      <c r="G25" s="33">
        <f t="shared" si="10"/>
        <v>1586.948</v>
      </c>
      <c r="H25" s="33">
        <f t="shared" si="10"/>
        <v>0</v>
      </c>
      <c r="I25" s="21">
        <f t="shared" si="10"/>
        <v>0</v>
      </c>
      <c r="J25" s="21">
        <f t="shared" si="10"/>
        <v>0</v>
      </c>
      <c r="K25" s="16" t="s">
        <v>11</v>
      </c>
    </row>
    <row r="26" spans="1:11" ht="22.5" customHeight="1">
      <c r="A26" s="16">
        <v>18</v>
      </c>
      <c r="B26" s="17" t="s">
        <v>3</v>
      </c>
      <c r="C26" s="21">
        <f t="shared" si="9"/>
        <v>2105.648</v>
      </c>
      <c r="D26" s="21">
        <f aca="true" t="shared" si="11" ref="D26:J26">D28</f>
        <v>161.5</v>
      </c>
      <c r="E26" s="33">
        <f t="shared" si="11"/>
        <v>75.1</v>
      </c>
      <c r="F26" s="33">
        <f t="shared" si="11"/>
        <v>282.1</v>
      </c>
      <c r="G26" s="33">
        <f>G28+G30</f>
        <v>1586.948</v>
      </c>
      <c r="H26" s="33">
        <f t="shared" si="11"/>
        <v>0</v>
      </c>
      <c r="I26" s="21">
        <f t="shared" si="11"/>
        <v>0</v>
      </c>
      <c r="J26" s="21">
        <f t="shared" si="11"/>
        <v>0</v>
      </c>
      <c r="K26" s="16" t="s">
        <v>11</v>
      </c>
    </row>
    <row r="27" spans="1:12" ht="72">
      <c r="A27" s="16">
        <v>19</v>
      </c>
      <c r="B27" s="17" t="s">
        <v>19</v>
      </c>
      <c r="C27" s="18">
        <f t="shared" si="9"/>
        <v>2074.4080000000004</v>
      </c>
      <c r="D27" s="18">
        <f>D28</f>
        <v>161.5</v>
      </c>
      <c r="E27" s="32">
        <v>75.108</v>
      </c>
      <c r="F27" s="32">
        <f>F28</f>
        <v>282.1</v>
      </c>
      <c r="G27" s="32">
        <f>G28</f>
        <v>1555.7</v>
      </c>
      <c r="H27" s="32">
        <f>H28</f>
        <v>0</v>
      </c>
      <c r="I27" s="18">
        <f>I28</f>
        <v>0</v>
      </c>
      <c r="J27" s="18">
        <f>J28</f>
        <v>0</v>
      </c>
      <c r="K27" s="24" t="s">
        <v>24</v>
      </c>
      <c r="L27" s="7"/>
    </row>
    <row r="28" spans="1:12" ht="22.5" customHeight="1">
      <c r="A28" s="16">
        <v>20</v>
      </c>
      <c r="B28" s="17" t="s">
        <v>3</v>
      </c>
      <c r="C28" s="18">
        <f t="shared" si="9"/>
        <v>2074.4</v>
      </c>
      <c r="D28" s="18">
        <v>161.5</v>
      </c>
      <c r="E28" s="32">
        <v>75.1</v>
      </c>
      <c r="F28" s="32">
        <v>282.1</v>
      </c>
      <c r="G28" s="32">
        <v>1555.7</v>
      </c>
      <c r="H28" s="32">
        <v>0</v>
      </c>
      <c r="I28" s="18">
        <v>0</v>
      </c>
      <c r="J28" s="18">
        <v>0</v>
      </c>
      <c r="K28" s="16" t="s">
        <v>11</v>
      </c>
      <c r="L28" s="8"/>
    </row>
    <row r="29" spans="1:12" ht="55.5" customHeight="1">
      <c r="A29" s="16">
        <v>21</v>
      </c>
      <c r="B29" s="17" t="s">
        <v>25</v>
      </c>
      <c r="C29" s="18">
        <f t="shared" si="9"/>
        <v>31.248</v>
      </c>
      <c r="D29" s="18">
        <f>D30</f>
        <v>0</v>
      </c>
      <c r="E29" s="32">
        <v>0</v>
      </c>
      <c r="F29" s="32">
        <f>F30</f>
        <v>0</v>
      </c>
      <c r="G29" s="32">
        <f>G30</f>
        <v>31.248</v>
      </c>
      <c r="H29" s="32">
        <f>H30</f>
        <v>0</v>
      </c>
      <c r="I29" s="18">
        <f>I30</f>
        <v>0</v>
      </c>
      <c r="J29" s="18">
        <f>J30</f>
        <v>0</v>
      </c>
      <c r="K29" s="24" t="s">
        <v>26</v>
      </c>
      <c r="L29" s="8"/>
    </row>
    <row r="30" spans="1:11" ht="18">
      <c r="A30" s="16">
        <v>22</v>
      </c>
      <c r="B30" s="17" t="s">
        <v>3</v>
      </c>
      <c r="C30" s="18">
        <f t="shared" si="9"/>
        <v>31.248</v>
      </c>
      <c r="D30" s="18">
        <v>0</v>
      </c>
      <c r="E30" s="32">
        <v>0</v>
      </c>
      <c r="F30" s="32">
        <v>0</v>
      </c>
      <c r="G30" s="32">
        <v>31.248</v>
      </c>
      <c r="H30" s="32">
        <v>0</v>
      </c>
      <c r="I30" s="18">
        <v>0</v>
      </c>
      <c r="J30" s="18">
        <v>0</v>
      </c>
      <c r="K30" s="16" t="s">
        <v>11</v>
      </c>
    </row>
    <row r="31" spans="1:11" ht="18">
      <c r="A31" s="25"/>
      <c r="B31" s="26"/>
      <c r="C31" s="27"/>
      <c r="D31" s="27"/>
      <c r="E31" s="29"/>
      <c r="F31" s="29"/>
      <c r="G31" s="29"/>
      <c r="H31" s="29"/>
      <c r="I31" s="27"/>
      <c r="J31" s="27"/>
      <c r="K31" s="27"/>
    </row>
    <row r="32" spans="4:11" ht="21" customHeight="1">
      <c r="D32" s="27"/>
      <c r="E32" s="29"/>
      <c r="F32" s="29"/>
      <c r="G32" s="29"/>
      <c r="H32" s="29"/>
      <c r="I32" s="27"/>
      <c r="J32" s="27"/>
      <c r="K32" s="27"/>
    </row>
    <row r="33" spans="1:11" ht="18">
      <c r="A33" s="25"/>
      <c r="D33" s="27"/>
      <c r="E33" s="29"/>
      <c r="F33" s="29"/>
      <c r="G33" s="29"/>
      <c r="H33" s="29"/>
      <c r="I33" s="27"/>
      <c r="J33" s="27"/>
      <c r="K33" s="27"/>
    </row>
    <row r="34" spans="1:11" ht="18">
      <c r="A34" s="25"/>
      <c r="B34" s="26"/>
      <c r="C34" s="27"/>
      <c r="D34" s="27"/>
      <c r="E34" s="29"/>
      <c r="F34" s="29"/>
      <c r="G34" s="29"/>
      <c r="H34" s="29"/>
      <c r="I34" s="27"/>
      <c r="J34" s="27"/>
      <c r="K34" s="27"/>
    </row>
    <row r="35" spans="1:11" ht="18">
      <c r="A35" s="43" t="s">
        <v>23</v>
      </c>
      <c r="B35" s="43"/>
      <c r="C35" s="27"/>
      <c r="D35" s="27"/>
      <c r="E35" s="29"/>
      <c r="F35" s="29"/>
      <c r="G35" s="29"/>
      <c r="H35" s="29"/>
      <c r="I35" s="27"/>
      <c r="J35" s="27"/>
      <c r="K35" s="27"/>
    </row>
    <row r="36" spans="1:11" ht="18">
      <c r="A36" s="43"/>
      <c r="B36" s="43"/>
      <c r="C36" s="27"/>
      <c r="D36" s="27"/>
      <c r="E36" s="29"/>
      <c r="F36" s="29"/>
      <c r="G36" s="29"/>
      <c r="H36" s="29"/>
      <c r="I36" s="27"/>
      <c r="J36" s="27"/>
      <c r="K36" s="27"/>
    </row>
  </sheetData>
  <sheetProtection/>
  <mergeCells count="12">
    <mergeCell ref="G1:K1"/>
    <mergeCell ref="A5:K5"/>
    <mergeCell ref="A6:A8"/>
    <mergeCell ref="B6:B8"/>
    <mergeCell ref="I2:K2"/>
    <mergeCell ref="I3:K3"/>
    <mergeCell ref="C6:C8"/>
    <mergeCell ref="K6:K7"/>
    <mergeCell ref="B20:K20"/>
    <mergeCell ref="B24:K24"/>
    <mergeCell ref="A35:B36"/>
    <mergeCell ref="D6:J7"/>
  </mergeCells>
  <printOptions/>
  <pageMargins left="0.7874015748031497" right="0.6299212598425197" top="1.1811023622047245" bottom="0.4724409448818898" header="0.11811023622047245" footer="0.11811023622047245"/>
  <pageSetup fitToHeight="0" horizontalDpi="600" verticalDpi="600" orientation="landscape" paperSize="9" scale="67" r:id="rId3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2021-11-18T04:04:09Z</dcterms:modified>
  <cp:category/>
  <cp:version/>
  <cp:contentType/>
  <cp:contentStatus/>
</cp:coreProperties>
</file>