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420" windowWidth="15600" windowHeight="11115"/>
  </bookViews>
  <sheets>
    <sheet name="Лист1" sheetId="1" r:id="rId1"/>
    <sheet name="Лист2 (пост)" sheetId="5" r:id="rId2"/>
    <sheet name="Лист3" sheetId="3" r:id="rId3"/>
  </sheets>
  <definedNames>
    <definedName name="_xlnm.Print_Area" localSheetId="0">Лист1!$A$1:$N$43</definedName>
    <definedName name="_xlnm.Print_Area" localSheetId="1">'Лист2 (пост)'!$A$1:$N$336</definedName>
  </definedName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/>
  <c r="A33" i="1" s="1"/>
  <c r="A34" i="1" s="1"/>
  <c r="A35" i="1" s="1"/>
  <c r="A36" i="1" s="1"/>
  <c r="A38" i="1" s="1"/>
  <c r="A39" i="1" s="1"/>
  <c r="A40" i="1" s="1"/>
  <c r="A41" i="1" s="1"/>
  <c r="A42" i="1" s="1"/>
  <c r="H8" i="5"/>
  <c r="H9" i="5"/>
  <c r="N19" i="5"/>
  <c r="M19" i="5" s="1"/>
  <c r="H37" i="5"/>
  <c r="H25" i="5" s="1"/>
  <c r="H60" i="5"/>
  <c r="H54" i="5" s="1"/>
  <c r="I72" i="5"/>
  <c r="J72" i="5"/>
  <c r="K72" i="5"/>
  <c r="L72" i="5"/>
  <c r="L71" i="5"/>
  <c r="M72" i="5"/>
  <c r="N72" i="5"/>
  <c r="H156" i="5"/>
  <c r="H162" i="5"/>
  <c r="H168" i="5"/>
  <c r="H174" i="5"/>
  <c r="H180" i="5"/>
  <c r="H186" i="5"/>
  <c r="H192" i="5"/>
  <c r="H198" i="5"/>
  <c r="H204" i="5"/>
  <c r="H210" i="5"/>
  <c r="H216" i="5"/>
  <c r="H222" i="5"/>
  <c r="H228" i="5"/>
  <c r="H234" i="5"/>
  <c r="H240" i="5"/>
  <c r="H246" i="5"/>
  <c r="H252" i="5"/>
  <c r="H258" i="5"/>
  <c r="H264" i="5"/>
  <c r="H20" i="5"/>
  <c r="H14" i="5"/>
  <c r="H32" i="5"/>
  <c r="H38" i="5"/>
  <c r="H44" i="5"/>
  <c r="H61" i="5"/>
  <c r="H55" i="5" s="1"/>
  <c r="I73" i="5"/>
  <c r="J73" i="5"/>
  <c r="K73" i="5"/>
  <c r="L73" i="5"/>
  <c r="M73" i="5"/>
  <c r="N73" i="5"/>
  <c r="N71" i="5"/>
  <c r="H157" i="5"/>
  <c r="H163" i="5"/>
  <c r="H169" i="5"/>
  <c r="H175" i="5"/>
  <c r="H181" i="5"/>
  <c r="H187" i="5"/>
  <c r="H193" i="5"/>
  <c r="H199" i="5"/>
  <c r="H205" i="5"/>
  <c r="H211" i="5"/>
  <c r="H217" i="5"/>
  <c r="H223" i="5"/>
  <c r="H229" i="5"/>
  <c r="H235" i="5"/>
  <c r="H241" i="5"/>
  <c r="H247" i="5"/>
  <c r="H253" i="5"/>
  <c r="H259" i="5"/>
  <c r="H265" i="5"/>
  <c r="H271" i="5"/>
  <c r="H277" i="5"/>
  <c r="H283" i="5"/>
  <c r="H289" i="5"/>
  <c r="H295" i="5"/>
  <c r="H301" i="5"/>
  <c r="H307" i="5"/>
  <c r="H313" i="5"/>
  <c r="H319" i="5"/>
  <c r="H325" i="5"/>
  <c r="H21" i="5"/>
  <c r="H15" i="5"/>
  <c r="H33" i="5"/>
  <c r="H39" i="5"/>
  <c r="H27" i="5" s="1"/>
  <c r="H45" i="5"/>
  <c r="H42" i="5" s="1"/>
  <c r="D41" i="5" s="1"/>
  <c r="H51" i="5"/>
  <c r="H62" i="5"/>
  <c r="H68" i="5"/>
  <c r="I74" i="5"/>
  <c r="J74" i="5"/>
  <c r="K74" i="5"/>
  <c r="L74" i="5"/>
  <c r="M74" i="5"/>
  <c r="N74" i="5"/>
  <c r="H158" i="5"/>
  <c r="H164" i="5"/>
  <c r="H170" i="5"/>
  <c r="H176" i="5"/>
  <c r="H182" i="5"/>
  <c r="H194" i="5"/>
  <c r="H152" i="5" s="1"/>
  <c r="H188" i="5"/>
  <c r="H200" i="5"/>
  <c r="H206" i="5"/>
  <c r="H212" i="5"/>
  <c r="H218" i="5"/>
  <c r="H224" i="5"/>
  <c r="H230" i="5"/>
  <c r="H236" i="5"/>
  <c r="H242" i="5"/>
  <c r="H248" i="5"/>
  <c r="H254" i="5"/>
  <c r="H260" i="5"/>
  <c r="H266" i="5"/>
  <c r="H272" i="5"/>
  <c r="H278" i="5"/>
  <c r="H284" i="5"/>
  <c r="H290" i="5"/>
  <c r="H296" i="5"/>
  <c r="H302" i="5"/>
  <c r="H308" i="5"/>
  <c r="H314" i="5"/>
  <c r="H320" i="5"/>
  <c r="H326" i="5"/>
  <c r="I25" i="5"/>
  <c r="I24" i="5" s="1"/>
  <c r="I54" i="5"/>
  <c r="I150" i="5"/>
  <c r="I14" i="5"/>
  <c r="I26" i="5"/>
  <c r="I55" i="5"/>
  <c r="I151" i="5"/>
  <c r="I15" i="5"/>
  <c r="I27" i="5"/>
  <c r="I56" i="5"/>
  <c r="I152" i="5"/>
  <c r="I6" i="5"/>
  <c r="J25" i="5"/>
  <c r="J24" i="5" s="1"/>
  <c r="J54" i="5"/>
  <c r="J150" i="5"/>
  <c r="J14" i="5"/>
  <c r="J26" i="5"/>
  <c r="J55" i="5"/>
  <c r="J151" i="5"/>
  <c r="J15" i="5"/>
  <c r="J27" i="5"/>
  <c r="J56" i="5"/>
  <c r="J152" i="5"/>
  <c r="J6" i="5"/>
  <c r="K25" i="5"/>
  <c r="K54" i="5"/>
  <c r="K150" i="5"/>
  <c r="K14" i="5"/>
  <c r="K26" i="5"/>
  <c r="K24" i="5" s="1"/>
  <c r="K55" i="5"/>
  <c r="K151" i="5"/>
  <c r="K15" i="5"/>
  <c r="K27" i="5"/>
  <c r="K56" i="5"/>
  <c r="K152" i="5"/>
  <c r="K6" i="5"/>
  <c r="L25" i="5"/>
  <c r="L54" i="5"/>
  <c r="L150" i="5"/>
  <c r="L14" i="5"/>
  <c r="L26" i="5"/>
  <c r="L55" i="5"/>
  <c r="L151" i="5"/>
  <c r="L15" i="5"/>
  <c r="L27" i="5"/>
  <c r="L56" i="5"/>
  <c r="L152" i="5"/>
  <c r="L6" i="5"/>
  <c r="M25" i="5"/>
  <c r="M54" i="5"/>
  <c r="M150" i="5"/>
  <c r="M14" i="5"/>
  <c r="M26" i="5"/>
  <c r="M55" i="5"/>
  <c r="M151" i="5"/>
  <c r="M15" i="5"/>
  <c r="M27" i="5"/>
  <c r="M56" i="5"/>
  <c r="M152" i="5"/>
  <c r="M6" i="5"/>
  <c r="N13" i="5"/>
  <c r="N25" i="5"/>
  <c r="N54" i="5"/>
  <c r="N150" i="5"/>
  <c r="N14" i="5"/>
  <c r="N12" i="5" s="1"/>
  <c r="N26" i="5"/>
  <c r="N55" i="5"/>
  <c r="N151" i="5"/>
  <c r="N15" i="5"/>
  <c r="N27" i="5"/>
  <c r="N56" i="5"/>
  <c r="N152" i="5"/>
  <c r="N6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H16" i="5"/>
  <c r="H28" i="5"/>
  <c r="H57" i="5"/>
  <c r="I75" i="5"/>
  <c r="J75" i="5"/>
  <c r="K75" i="5"/>
  <c r="H75" i="5"/>
  <c r="L75" i="5"/>
  <c r="M75" i="5"/>
  <c r="N75" i="5"/>
  <c r="H153" i="5"/>
  <c r="I16" i="5"/>
  <c r="I28" i="5"/>
  <c r="I57" i="5"/>
  <c r="I53" i="5"/>
  <c r="I153" i="5"/>
  <c r="J16" i="5"/>
  <c r="J28" i="5"/>
  <c r="J57" i="5"/>
  <c r="J53" i="5" s="1"/>
  <c r="J153" i="5"/>
  <c r="K16" i="5"/>
  <c r="K28" i="5"/>
  <c r="K57" i="5"/>
  <c r="K153" i="5"/>
  <c r="K149" i="5" s="1"/>
  <c r="L16" i="5"/>
  <c r="L28" i="5"/>
  <c r="L57" i="5"/>
  <c r="L153" i="5"/>
  <c r="L149" i="5" s="1"/>
  <c r="M16" i="5"/>
  <c r="M28" i="5"/>
  <c r="M57" i="5"/>
  <c r="M153" i="5"/>
  <c r="N16" i="5"/>
  <c r="N28" i="5"/>
  <c r="N24" i="5" s="1"/>
  <c r="N57" i="5"/>
  <c r="N153" i="5"/>
  <c r="I18" i="5"/>
  <c r="H18" i="5" s="1"/>
  <c r="J18" i="5"/>
  <c r="K18" i="5"/>
  <c r="L18" i="5"/>
  <c r="M18" i="5"/>
  <c r="N18" i="5"/>
  <c r="I30" i="5"/>
  <c r="J30" i="5"/>
  <c r="K30" i="5"/>
  <c r="L30" i="5"/>
  <c r="M30" i="5"/>
  <c r="N30" i="5"/>
  <c r="I36" i="5"/>
  <c r="H36" i="5" s="1"/>
  <c r="D35" i="5" s="1"/>
  <c r="J36" i="5"/>
  <c r="K36" i="5"/>
  <c r="L36" i="5"/>
  <c r="M36" i="5"/>
  <c r="N36" i="5"/>
  <c r="I42" i="5"/>
  <c r="J42" i="5"/>
  <c r="I48" i="5"/>
  <c r="J48" i="5"/>
  <c r="K48" i="5"/>
  <c r="L48" i="5"/>
  <c r="M48" i="5"/>
  <c r="N48" i="5"/>
  <c r="H49" i="5"/>
  <c r="H50" i="5"/>
  <c r="A53" i="5"/>
  <c r="A54" i="5"/>
  <c r="A55" i="5"/>
  <c r="A56" i="5" s="1"/>
  <c r="A57" i="5" s="1"/>
  <c r="A58" i="5" s="1"/>
  <c r="A59" i="5" s="1"/>
  <c r="A60" i="5" s="1"/>
  <c r="A61" i="5" s="1"/>
  <c r="A62" i="5" s="1"/>
  <c r="A63" i="5" s="1"/>
  <c r="I59" i="5"/>
  <c r="J59" i="5"/>
  <c r="K59" i="5"/>
  <c r="L59" i="5"/>
  <c r="M59" i="5"/>
  <c r="N59" i="5"/>
  <c r="I65" i="5"/>
  <c r="J65" i="5"/>
  <c r="K65" i="5"/>
  <c r="L65" i="5"/>
  <c r="M65" i="5"/>
  <c r="N65" i="5"/>
  <c r="H66" i="5"/>
  <c r="H67" i="5"/>
  <c r="A71" i="5"/>
  <c r="A72" i="5" s="1"/>
  <c r="A73" i="5" s="1"/>
  <c r="A74" i="5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I77" i="5"/>
  <c r="J77" i="5"/>
  <c r="K77" i="5"/>
  <c r="L77" i="5"/>
  <c r="M77" i="5"/>
  <c r="N77" i="5"/>
  <c r="H78" i="5"/>
  <c r="H79" i="5"/>
  <c r="H80" i="5"/>
  <c r="H81" i="5"/>
  <c r="I83" i="5"/>
  <c r="J83" i="5"/>
  <c r="K83" i="5"/>
  <c r="L83" i="5"/>
  <c r="M83" i="5"/>
  <c r="N83" i="5"/>
  <c r="H84" i="5"/>
  <c r="H85" i="5"/>
  <c r="H86" i="5"/>
  <c r="I89" i="5"/>
  <c r="H89" i="5" s="1"/>
  <c r="D88" i="5" s="1"/>
  <c r="J89" i="5"/>
  <c r="K89" i="5"/>
  <c r="L89" i="5"/>
  <c r="M89" i="5"/>
  <c r="N89" i="5"/>
  <c r="H90" i="5"/>
  <c r="H91" i="5"/>
  <c r="H92" i="5"/>
  <c r="I95" i="5"/>
  <c r="J95" i="5"/>
  <c r="K95" i="5"/>
  <c r="L95" i="5"/>
  <c r="M95" i="5"/>
  <c r="N95" i="5"/>
  <c r="H96" i="5"/>
  <c r="H97" i="5"/>
  <c r="H98" i="5"/>
  <c r="I101" i="5"/>
  <c r="J101" i="5"/>
  <c r="K101" i="5"/>
  <c r="L101" i="5"/>
  <c r="M101" i="5"/>
  <c r="N101" i="5"/>
  <c r="H102" i="5"/>
  <c r="H103" i="5"/>
  <c r="H104" i="5"/>
  <c r="I107" i="5"/>
  <c r="H107" i="5" s="1"/>
  <c r="D106" i="5" s="1"/>
  <c r="J107" i="5"/>
  <c r="K107" i="5"/>
  <c r="L107" i="5"/>
  <c r="M107" i="5"/>
  <c r="N107" i="5"/>
  <c r="H108" i="5"/>
  <c r="H109" i="5"/>
  <c r="H110" i="5"/>
  <c r="I113" i="5"/>
  <c r="J113" i="5"/>
  <c r="H113" i="5" s="1"/>
  <c r="K113" i="5"/>
  <c r="L113" i="5"/>
  <c r="D112" i="5"/>
  <c r="M113" i="5"/>
  <c r="N113" i="5"/>
  <c r="H114" i="5"/>
  <c r="H115" i="5"/>
  <c r="H116" i="5"/>
  <c r="I119" i="5"/>
  <c r="J119" i="5"/>
  <c r="K119" i="5"/>
  <c r="H119" i="5" s="1"/>
  <c r="D118" i="5" s="1"/>
  <c r="L119" i="5"/>
  <c r="M119" i="5"/>
  <c r="N119" i="5"/>
  <c r="H120" i="5"/>
  <c r="H121" i="5"/>
  <c r="H122" i="5"/>
  <c r="I125" i="5"/>
  <c r="H125" i="5" s="1"/>
  <c r="D124" i="5" s="1"/>
  <c r="J125" i="5"/>
  <c r="K125" i="5"/>
  <c r="L125" i="5"/>
  <c r="M125" i="5"/>
  <c r="N125" i="5"/>
  <c r="H126" i="5"/>
  <c r="H127" i="5"/>
  <c r="H128" i="5"/>
  <c r="I131" i="5"/>
  <c r="J131" i="5"/>
  <c r="K131" i="5"/>
  <c r="L131" i="5"/>
  <c r="M131" i="5"/>
  <c r="N131" i="5"/>
  <c r="H132" i="5"/>
  <c r="H133" i="5"/>
  <c r="H134" i="5"/>
  <c r="I137" i="5"/>
  <c r="J137" i="5"/>
  <c r="K137" i="5"/>
  <c r="L137" i="5"/>
  <c r="M137" i="5"/>
  <c r="N137" i="5"/>
  <c r="H138" i="5"/>
  <c r="H139" i="5"/>
  <c r="H140" i="5"/>
  <c r="I143" i="5"/>
  <c r="J143" i="5"/>
  <c r="K143" i="5"/>
  <c r="H143" i="5"/>
  <c r="L143" i="5"/>
  <c r="M143" i="5"/>
  <c r="N143" i="5"/>
  <c r="H144" i="5"/>
  <c r="H145" i="5"/>
  <c r="H146" i="5"/>
  <c r="A149" i="5"/>
  <c r="A150" i="5" s="1"/>
  <c r="A151" i="5" s="1"/>
  <c r="I149" i="5"/>
  <c r="N149" i="5"/>
  <c r="A152" i="5"/>
  <c r="A153" i="5" s="1"/>
  <c r="A154" i="5" s="1"/>
  <c r="A155" i="5" s="1"/>
  <c r="A156" i="5" s="1"/>
  <c r="A157" i="5" s="1"/>
  <c r="A158" i="5" s="1"/>
  <c r="A159" i="5" s="1"/>
  <c r="A160" i="5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I155" i="5"/>
  <c r="J155" i="5"/>
  <c r="K155" i="5"/>
  <c r="L155" i="5"/>
  <c r="M155" i="5"/>
  <c r="N155" i="5"/>
  <c r="I161" i="5"/>
  <c r="J161" i="5"/>
  <c r="K161" i="5"/>
  <c r="L161" i="5"/>
  <c r="M161" i="5"/>
  <c r="N161" i="5"/>
  <c r="I167" i="5"/>
  <c r="J167" i="5"/>
  <c r="K167" i="5"/>
  <c r="L167" i="5"/>
  <c r="M167" i="5"/>
  <c r="N167" i="5"/>
  <c r="I173" i="5"/>
  <c r="H173" i="5"/>
  <c r="D172" i="5" s="1"/>
  <c r="J173" i="5"/>
  <c r="K173" i="5"/>
  <c r="L173" i="5"/>
  <c r="M173" i="5"/>
  <c r="N173" i="5"/>
  <c r="I179" i="5"/>
  <c r="J179" i="5"/>
  <c r="K179" i="5"/>
  <c r="L179" i="5"/>
  <c r="M179" i="5"/>
  <c r="N179" i="5"/>
  <c r="I185" i="5"/>
  <c r="J185" i="5"/>
  <c r="K185" i="5"/>
  <c r="L185" i="5"/>
  <c r="H185" i="5" s="1"/>
  <c r="D184" i="5" s="1"/>
  <c r="M185" i="5"/>
  <c r="N185" i="5"/>
  <c r="I191" i="5"/>
  <c r="J191" i="5"/>
  <c r="H191" i="5" s="1"/>
  <c r="D190" i="5" s="1"/>
  <c r="K191" i="5"/>
  <c r="L191" i="5"/>
  <c r="M191" i="5"/>
  <c r="N191" i="5"/>
  <c r="I197" i="5"/>
  <c r="J197" i="5"/>
  <c r="K197" i="5"/>
  <c r="L197" i="5"/>
  <c r="M197" i="5"/>
  <c r="N197" i="5"/>
  <c r="I203" i="5"/>
  <c r="J203" i="5"/>
  <c r="K203" i="5"/>
  <c r="H203" i="5"/>
  <c r="D202" i="5" s="1"/>
  <c r="L203" i="5"/>
  <c r="M203" i="5"/>
  <c r="N203" i="5"/>
  <c r="I209" i="5"/>
  <c r="J209" i="5"/>
  <c r="K209" i="5"/>
  <c r="L209" i="5"/>
  <c r="M209" i="5"/>
  <c r="N209" i="5"/>
  <c r="I215" i="5"/>
  <c r="J215" i="5"/>
  <c r="H215" i="5" s="1"/>
  <c r="D214" i="5" s="1"/>
  <c r="K215" i="5"/>
  <c r="L215" i="5"/>
  <c r="M215" i="5"/>
  <c r="N215" i="5"/>
  <c r="I221" i="5"/>
  <c r="J221" i="5"/>
  <c r="K221" i="5"/>
  <c r="L221" i="5"/>
  <c r="M221" i="5"/>
  <c r="N221" i="5"/>
  <c r="I227" i="5"/>
  <c r="J227" i="5"/>
  <c r="K227" i="5"/>
  <c r="L227" i="5"/>
  <c r="M227" i="5"/>
  <c r="N227" i="5"/>
  <c r="I233" i="5"/>
  <c r="J233" i="5"/>
  <c r="K233" i="5"/>
  <c r="L233" i="5"/>
  <c r="M233" i="5"/>
  <c r="N233" i="5"/>
  <c r="I239" i="5"/>
  <c r="J239" i="5"/>
  <c r="K239" i="5"/>
  <c r="L239" i="5"/>
  <c r="M239" i="5"/>
  <c r="N239" i="5"/>
  <c r="H239" i="5" s="1"/>
  <c r="D238" i="5" s="1"/>
  <c r="I245" i="5"/>
  <c r="J245" i="5"/>
  <c r="K245" i="5"/>
  <c r="L245" i="5"/>
  <c r="M245" i="5"/>
  <c r="N245" i="5"/>
  <c r="I251" i="5"/>
  <c r="J251" i="5"/>
  <c r="K251" i="5"/>
  <c r="L251" i="5"/>
  <c r="M251" i="5"/>
  <c r="N251" i="5"/>
  <c r="I257" i="5"/>
  <c r="J257" i="5"/>
  <c r="H257" i="5" s="1"/>
  <c r="D256" i="5" s="1"/>
  <c r="K257" i="5"/>
  <c r="L257" i="5"/>
  <c r="M257" i="5"/>
  <c r="N257" i="5"/>
  <c r="I263" i="5"/>
  <c r="J263" i="5"/>
  <c r="K263" i="5"/>
  <c r="H263" i="5"/>
  <c r="D262" i="5" s="1"/>
  <c r="L263" i="5"/>
  <c r="M263" i="5"/>
  <c r="N263" i="5"/>
  <c r="I269" i="5"/>
  <c r="J269" i="5"/>
  <c r="K269" i="5"/>
  <c r="L269" i="5"/>
  <c r="M269" i="5"/>
  <c r="N269" i="5"/>
  <c r="H270" i="5"/>
  <c r="I275" i="5"/>
  <c r="J275" i="5"/>
  <c r="K275" i="5"/>
  <c r="L275" i="5"/>
  <c r="M275" i="5"/>
  <c r="N275" i="5"/>
  <c r="H276" i="5"/>
  <c r="I281" i="5"/>
  <c r="J281" i="5"/>
  <c r="K281" i="5"/>
  <c r="L281" i="5"/>
  <c r="M281" i="5"/>
  <c r="N281" i="5"/>
  <c r="H282" i="5"/>
  <c r="I287" i="5"/>
  <c r="J287" i="5"/>
  <c r="K287" i="5"/>
  <c r="L287" i="5"/>
  <c r="M287" i="5"/>
  <c r="N287" i="5"/>
  <c r="H288" i="5"/>
  <c r="I293" i="5"/>
  <c r="J293" i="5"/>
  <c r="K293" i="5"/>
  <c r="L293" i="5"/>
  <c r="M293" i="5"/>
  <c r="N293" i="5"/>
  <c r="H294" i="5"/>
  <c r="I299" i="5"/>
  <c r="J299" i="5"/>
  <c r="K299" i="5"/>
  <c r="L299" i="5"/>
  <c r="M299" i="5"/>
  <c r="N299" i="5"/>
  <c r="H300" i="5"/>
  <c r="I305" i="5"/>
  <c r="J305" i="5"/>
  <c r="K305" i="5"/>
  <c r="L305" i="5"/>
  <c r="M305" i="5"/>
  <c r="N305" i="5"/>
  <c r="H305" i="5" s="1"/>
  <c r="D304" i="5" s="1"/>
  <c r="H306" i="5"/>
  <c r="I311" i="5"/>
  <c r="J311" i="5"/>
  <c r="K311" i="5"/>
  <c r="H311" i="5" s="1"/>
  <c r="D310" i="5" s="1"/>
  <c r="L311" i="5"/>
  <c r="M311" i="5"/>
  <c r="N311" i="5"/>
  <c r="H312" i="5"/>
  <c r="I317" i="5"/>
  <c r="J317" i="5"/>
  <c r="K317" i="5"/>
  <c r="L317" i="5"/>
  <c r="H317" i="5" s="1"/>
  <c r="D316" i="5" s="1"/>
  <c r="M317" i="5"/>
  <c r="N317" i="5"/>
  <c r="H318" i="5"/>
  <c r="I323" i="5"/>
  <c r="J323" i="5"/>
  <c r="K323" i="5"/>
  <c r="L323" i="5"/>
  <c r="M323" i="5"/>
  <c r="N323" i="5"/>
  <c r="H324" i="5"/>
  <c r="H41" i="1"/>
  <c r="H40" i="1"/>
  <c r="H39" i="1"/>
  <c r="N38" i="1"/>
  <c r="M38" i="1"/>
  <c r="L38" i="1"/>
  <c r="K38" i="1"/>
  <c r="J38" i="1"/>
  <c r="I38" i="1"/>
  <c r="K20" i="1"/>
  <c r="I20" i="1"/>
  <c r="J20" i="1"/>
  <c r="L20" i="1"/>
  <c r="M20" i="1"/>
  <c r="N20" i="1"/>
  <c r="H29" i="1"/>
  <c r="H28" i="1"/>
  <c r="H27" i="1"/>
  <c r="N26" i="1"/>
  <c r="M26" i="1"/>
  <c r="L26" i="1"/>
  <c r="K26" i="1"/>
  <c r="J26" i="1"/>
  <c r="I26" i="1"/>
  <c r="H23" i="1"/>
  <c r="H22" i="1"/>
  <c r="H21" i="1"/>
  <c r="I71" i="5"/>
  <c r="L19" i="5"/>
  <c r="L13" i="5"/>
  <c r="L12" i="5" s="1"/>
  <c r="M13" i="5"/>
  <c r="M12" i="5" s="1"/>
  <c r="H323" i="5"/>
  <c r="D322" i="5" s="1"/>
  <c r="H275" i="5"/>
  <c r="D274" i="5" s="1"/>
  <c r="H281" i="5"/>
  <c r="D280" i="5" s="1"/>
  <c r="H227" i="5"/>
  <c r="D226" i="5" s="1"/>
  <c r="H155" i="5"/>
  <c r="D154" i="5" s="1"/>
  <c r="L53" i="5"/>
  <c r="J71" i="5"/>
  <c r="M24" i="5"/>
  <c r="K71" i="5"/>
  <c r="H30" i="5"/>
  <c r="D29" i="5"/>
  <c r="H83" i="5"/>
  <c r="D82" i="5"/>
  <c r="H77" i="5"/>
  <c r="H48" i="5"/>
  <c r="D47" i="5" s="1"/>
  <c r="N53" i="5"/>
  <c r="M149" i="5"/>
  <c r="H74" i="5"/>
  <c r="L24" i="5"/>
  <c r="H293" i="5"/>
  <c r="D292" i="5"/>
  <c r="H287" i="5"/>
  <c r="D286" i="5"/>
  <c r="H269" i="5"/>
  <c r="D268" i="5"/>
  <c r="H245" i="5"/>
  <c r="D244" i="5"/>
  <c r="H233" i="5"/>
  <c r="D232" i="5"/>
  <c r="H221" i="5"/>
  <c r="H197" i="5"/>
  <c r="D196" i="5" s="1"/>
  <c r="H101" i="5"/>
  <c r="D100" i="5" s="1"/>
  <c r="M53" i="5"/>
  <c r="M71" i="5"/>
  <c r="H71" i="5"/>
  <c r="H72" i="5"/>
  <c r="H161" i="5"/>
  <c r="D160" i="5"/>
  <c r="H56" i="5"/>
  <c r="H73" i="5"/>
  <c r="H26" i="5"/>
  <c r="H24" i="5" s="1"/>
  <c r="K19" i="5"/>
  <c r="H59" i="5"/>
  <c r="D58" i="5"/>
  <c r="H209" i="5"/>
  <c r="D208" i="5"/>
  <c r="H53" i="5"/>
  <c r="K13" i="5"/>
  <c r="K12" i="5" s="1"/>
  <c r="J19" i="5"/>
  <c r="I19" i="5" s="1"/>
  <c r="H16" i="1" l="1"/>
  <c r="H15" i="1"/>
  <c r="H17" i="1"/>
  <c r="H18" i="1"/>
  <c r="H38" i="1"/>
  <c r="D37" i="1" s="1"/>
  <c r="H26" i="1"/>
  <c r="D25" i="1" s="1"/>
  <c r="H20" i="1"/>
  <c r="D19" i="1" s="1"/>
  <c r="I13" i="5"/>
  <c r="I12" i="5" s="1"/>
  <c r="H19" i="5"/>
  <c r="H13" i="5" s="1"/>
  <c r="H12" i="5" s="1"/>
  <c r="H299" i="5"/>
  <c r="D298" i="5" s="1"/>
  <c r="H179" i="5"/>
  <c r="D178" i="5" s="1"/>
  <c r="H251" i="5"/>
  <c r="D250" i="5" s="1"/>
  <c r="H167" i="5"/>
  <c r="D166" i="5" s="1"/>
  <c r="J149" i="5"/>
  <c r="J13" i="5"/>
  <c r="J12" i="5" s="1"/>
  <c r="H137" i="5"/>
  <c r="H65" i="5"/>
  <c r="D64" i="5" s="1"/>
  <c r="K53" i="5"/>
  <c r="H151" i="5"/>
  <c r="H131" i="5"/>
  <c r="D130" i="5" s="1"/>
  <c r="H95" i="5"/>
  <c r="D94" i="5" s="1"/>
  <c r="H150" i="5"/>
  <c r="H6" i="5"/>
  <c r="H14" i="1" l="1"/>
  <c r="H149" i="5"/>
</calcChain>
</file>

<file path=xl/sharedStrings.xml><?xml version="1.0" encoding="utf-8"?>
<sst xmlns="http://schemas.openxmlformats.org/spreadsheetml/2006/main" count="513" uniqueCount="163">
  <si>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</si>
  <si>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</si>
  <si>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</si>
  <si>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</si>
  <si>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</si>
  <si>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</si>
  <si>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</si>
  <si>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</si>
  <si>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объекта,      
     тыс. рублей: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</si>
  <si>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</si>
  <si>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</si>
  <si>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</si>
  <si>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</si>
  <si>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Объект 1                          Восстановление гидротехнического сооружения (плотины)  всего, в том числе</t>
  </si>
  <si>
    <t>2015 год</t>
  </si>
  <si>
    <t>2016 год</t>
  </si>
  <si>
    <t>2017 год</t>
  </si>
  <si>
    <t>2018 год</t>
  </si>
  <si>
    <t>2019 год</t>
  </si>
  <si>
    <t>2020 год</t>
  </si>
  <si>
    <t>г. Артемовский</t>
  </si>
  <si>
    <t xml:space="preserve">с. Покровское </t>
  </si>
  <si>
    <t>ВСЕГО по объекту 3, в том числе:</t>
  </si>
  <si>
    <t>ВСЕГО по объекту 2, в том числе:</t>
  </si>
  <si>
    <t xml:space="preserve">Объект 1  Строительство жилого дома на 30 квартир в целях переселения граждан из жилых помещений, признанных непригодными для проживания и (или) с высоким уровнем износа </t>
  </si>
  <si>
    <t xml:space="preserve">п. Буланаш                  ул. Кутузова </t>
  </si>
  <si>
    <t>с. Покровское</t>
  </si>
  <si>
    <t xml:space="preserve">г. Артемовский 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</si>
  <si>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</si>
  <si>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</si>
  <si>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</si>
  <si>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</si>
  <si>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</si>
  <si>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</si>
  <si>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</si>
  <si>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</si>
  <si>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</si>
  <si>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</si>
  <si>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</si>
  <si>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</si>
  <si>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</si>
  <si>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</si>
  <si>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</si>
  <si>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</si>
  <si>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</si>
  <si>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 xml:space="preserve">Объект 15    Газопровод низкого давления по ул.Коммуны, г.Артемовский, Свердловской области               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</si>
  <si>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</si>
  <si>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</si>
  <si>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</si>
  <si>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</si>
  <si>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</si>
  <si>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подпрограмме 3, в том числе:</t>
  </si>
  <si>
    <t>ВСЕГО по подпрограмме 4, в том числе:</t>
  </si>
  <si>
    <t>ВСЕГО по подпрограмме 8,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</si>
  <si>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</si>
  <si>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</si>
  <si>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</si>
  <si>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</si>
  <si>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</si>
  <si>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</si>
  <si>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</si>
  <si>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</si>
  <si>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</si>
  <si>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</si>
  <si>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</si>
  <si>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</si>
  <si>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</si>
  <si>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</si>
  <si>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 xml:space="preserve">№    
строки   
</t>
  </si>
  <si>
    <t>п.Красногвар-дейский</t>
  </si>
  <si>
    <t>с Б.Трифоново</t>
  </si>
  <si>
    <t xml:space="preserve"> ул. М.Горького      с. Покровское</t>
  </si>
  <si>
    <t>ВСЕГО по программе, в том числе:</t>
  </si>
  <si>
    <t>Подпрограмма 3. «Обеспечение рационального,  безопасного природопользования и обеспечение экологической безопасности территории»</t>
  </si>
  <si>
    <t>Объект 2   Строительство канализационных сетей и локальных очистных канализационных сооружений в п.Красногвардейский</t>
  </si>
  <si>
    <t xml:space="preserve">в ценах   
соответ-ствую-  щих лет реализации проекта 
</t>
  </si>
  <si>
    <t>на реке Ближний Буланаш в 0,6 км на запад от поселка Буланаш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</si>
  <si>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</si>
  <si>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10 Газификация 2-х этажных жилых домов в г.Артёмовский</t>
  </si>
  <si>
    <t>Объект 5  Строительство блочной газовой котельной к детскому саду № 37 в с.Покровское</t>
  </si>
  <si>
    <t>Объект 6  Строительство блочной газовой котельной мощностью 1,0 МВт по ул.М.Горького в с.Покровское</t>
  </si>
  <si>
    <t xml:space="preserve"> с. Покровское</t>
  </si>
  <si>
    <t>Объект 13                          Газоснабжение с.Покровское. Артемовский район Свердловская область</t>
  </si>
  <si>
    <t xml:space="preserve"> с. Б.Трифоново</t>
  </si>
  <si>
    <t>пос.Буланаш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</si>
  <si>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</si>
  <si>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</si>
  <si>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</si>
  <si>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</si>
  <si>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</si>
  <si>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</si>
  <si>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</si>
  <si>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</si>
  <si>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</si>
  <si>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</si>
  <si>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</si>
  <si>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</si>
  <si>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</si>
  <si>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</si>
  <si>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</si>
  <si>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Объект 14      Газопровод низкого давления для газоснабжения жилого дома №2в по улице Радищева в п. Буланаш                   </t>
  </si>
  <si>
    <t>Объект 11 Канализационная система в районе Егоршинского лесхоза в г.Артемовский Свердловской области</t>
  </si>
  <si>
    <t>Объект 3 Строительство стадиона в с.Покровское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</si>
  <si>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</si>
  <si>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</si>
  <si>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>Объект 12 Водопровод в районе улиц Советская, 70 лет Октября, Ключевская, Грибоедова, Фурманова, Набережная в г.Артемовский Свердловской области</t>
  </si>
  <si>
    <t>Объект 12 Строительство газопровода высокого давления в районе Бурлаки в с.Покровское</t>
  </si>
  <si>
    <t>Объект 4  Строительство блочной газовой котельной в районе Бурлаки в с.Покровское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</si>
  <si>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</si>
  <si>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>Объект 1   Реконструкция лыжной базы «Снежинка»</t>
  </si>
  <si>
    <t>Объект 2 Реконструкция стадиона «Локомотив»</t>
  </si>
  <si>
    <t>район Бурлаки      с.Покровское</t>
  </si>
  <si>
    <t>Объект 7 Реконструкция водопровода в районе «Юбилейный»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</si>
  <si>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</si>
  <si>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</si>
  <si>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</si>
  <si>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</si>
  <si>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</si>
  <si>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</si>
  <si>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</si>
  <si>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</si>
  <si>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</si>
  <si>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</si>
  <si>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19  Газоснабжение жилых домов ПК «Дальневосточный» г.Артемовский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</si>
  <si>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</si>
  <si>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</si>
  <si>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</si>
  <si>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>Объект 3  Блочная газовая котельная мощностью 0,4 МВт в с.Б.Трифоново</t>
  </si>
  <si>
    <t>Объект 1 Строительство площадки для размещения твердых бытовых и биологических отходов Артемовского городского округа</t>
  </si>
  <si>
    <t>Объект 8 Реконструкция водопровода в с.Б.Трифоново Артемовского района Свердловской области</t>
  </si>
  <si>
    <t xml:space="preserve">Подпрограмма 4 «Обеспечение условий для развития массовой физической культуры и спорта» </t>
  </si>
  <si>
    <t xml:space="preserve">                                                     </t>
  </si>
  <si>
    <t xml:space="preserve">Объект 4 Строительство спортивного корпуса с универсальным игровым залом в г.Артемовский </t>
  </si>
  <si>
    <t xml:space="preserve"> г.Артемовский </t>
  </si>
  <si>
    <t>70.1</t>
  </si>
  <si>
    <t>70.2</t>
  </si>
  <si>
    <t>70.3</t>
  </si>
  <si>
    <t>70.4</t>
  </si>
  <si>
    <t>70.5</t>
  </si>
  <si>
    <t>70.6</t>
  </si>
  <si>
    <t xml:space="preserve">г. Артемовский                  ул. Мира,33 </t>
  </si>
  <si>
    <t>ВСЕГО по подпрограмме 10, в том числе:</t>
  </si>
  <si>
    <t>Подпрограмма 8 «Переселение граждан Артемовского городского округа из ветхого и  аварийного жилого фонда»</t>
  </si>
  <si>
    <t>Подпрограмма 10 «Развитие и модернизация коммунальной и жилищной инфраструктуры»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</si>
  <si>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</si>
  <si>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</si>
  <si>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 район Бурлаки   с.Покровское</t>
  </si>
  <si>
    <t>ВСЕГО по объекту 28, в том числе:</t>
  </si>
  <si>
    <t>Объект 29   Газоснабжение жилых домов ПК "Достоевский", г.Артемовский</t>
  </si>
  <si>
    <t xml:space="preserve">Объект 2  Строительство 5-этажного двухсекционного пристроя к 92-квартирному жилому дому   </t>
  </si>
  <si>
    <t>Объект 28   Газоснабжение жилого дома № 26 по ул. 9-е Января, г.Артемовский</t>
  </si>
  <si>
    <t xml:space="preserve">Приложение 3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</si>
  <si>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Исполнитель: МБУ ЖКС</t>
  </si>
  <si>
    <t>ВСЕГО по объекту 29, в том числе:</t>
  </si>
  <si>
    <t>Объект 29   Газоснабжение жилых домов ПК «Достоевский», г.Артемовский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</si>
  <si>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</si>
  <si>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</si>
  <si>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</si>
  <si>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 ул.М.Горького      с. Покровское</t>
  </si>
  <si>
    <t xml:space="preserve">Сметная стоимость          объекта      
 тыс. рублей:
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</si>
  <si>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Артемовского городского округа на период до 2020 года»    </t>
  </si>
  <si>
    <t xml:space="preserve">Строки 1-5,113-118,149-160,215-220,389-394 Перечня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</si>
  <si>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 xml:space="preserve">Приложение  2                                                                                                                 к постановлению Администрации Артемовского городского округа                                    от   _______________  №  _________-ПА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</si>
</sst>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view="pageBreakPreview" topLeftCell="A2" zoomScale="75" zoomScaleNormal="90" zoomScaleSheetLayoutView="100" zoomScalePageLayoutView="90" workbookViewId="0">
      <selection activeCell="D6" sqref="D6"/>
    </sheetView>
  </sheetViews>
  <sheetFormatPr defaultRowHeight="15.75" x14ac:dyDescent="0.25"/>
  <cols>
    <col min="1" max="1" width="7.5703125" style="1" customWidth="1"/>
    <col min="2" max="2" width="24.85546875" style="1" customWidth="1"/>
    <col min="3" max="3" width="19.5703125" style="2" customWidth="1"/>
    <col min="4" max="4" width="15" style="1" customWidth="1"/>
    <col min="5" max="5" width="13.42578125" style="1" customWidth="1"/>
    <col min="6" max="6" width="10" style="1" customWidth="1"/>
    <col min="7" max="7" width="10.28515625" style="1" customWidth="1"/>
    <col min="8" max="8" width="15.140625" style="1" customWidth="1"/>
    <col min="9" max="9" width="13.85546875" style="1" customWidth="1"/>
    <col min="10" max="10" width="13.7109375" style="1" customWidth="1"/>
    <col min="11" max="11" width="18" style="52" customWidth="1"/>
    <col min="12" max="12" width="15.85546875" style="1" customWidth="1"/>
    <col min="13" max="13" width="15.28515625" style="1" customWidth="1"/>
    <col min="14" max="14" width="12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3.5" hidden="1" customHeight="1" x14ac:dyDescent="0.25">
      <c r="G1" s="1" t="s">
        <v>131</v>
      </c>
      <c r="H1" s="41"/>
      <c r="I1" s="41"/>
      <c r="J1" s="41"/>
      <c r="K1" s="89" t="s">
        <v>155</v>
      </c>
      <c r="L1" s="89"/>
      <c r="M1" s="89"/>
      <c r="N1" s="89"/>
    </row>
    <row r="2" spans="1:16" ht="87.75" customHeight="1" x14ac:dyDescent="0.25">
      <c r="H2" s="81"/>
      <c r="I2" s="81"/>
      <c r="J2" s="81"/>
      <c r="K2" s="94" t="s">
        <v>162</v>
      </c>
      <c r="L2" s="94"/>
      <c r="M2" s="94"/>
      <c r="N2" s="94"/>
    </row>
    <row r="3" spans="1:16" ht="82.5" customHeight="1" x14ac:dyDescent="0.25">
      <c r="H3" s="41"/>
      <c r="I3" s="41"/>
      <c r="J3" s="41"/>
      <c r="K3" s="89" t="s">
        <v>160</v>
      </c>
      <c r="L3" s="89"/>
      <c r="M3" s="89"/>
      <c r="N3" s="89"/>
    </row>
    <row r="4" spans="1:16" ht="78.75" customHeight="1" x14ac:dyDescent="0.25">
      <c r="B4" s="93" t="s">
        <v>161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14"/>
    </row>
    <row r="5" spans="1:16" s="16" customFormat="1" ht="39.75" customHeight="1" x14ac:dyDescent="0.25">
      <c r="A5" s="90" t="s">
        <v>157</v>
      </c>
      <c r="B5" s="91" t="s">
        <v>6</v>
      </c>
      <c r="C5" s="91" t="s">
        <v>7</v>
      </c>
      <c r="D5" s="90" t="s">
        <v>159</v>
      </c>
      <c r="E5" s="90"/>
      <c r="F5" s="90" t="s">
        <v>9</v>
      </c>
      <c r="G5" s="90"/>
      <c r="H5" s="90" t="s">
        <v>0</v>
      </c>
      <c r="I5" s="90"/>
      <c r="J5" s="90"/>
      <c r="K5" s="90"/>
      <c r="L5" s="90"/>
      <c r="M5" s="90"/>
      <c r="N5" s="90"/>
      <c r="O5" s="15"/>
    </row>
    <row r="6" spans="1:16" ht="195.75" customHeight="1" x14ac:dyDescent="0.3">
      <c r="A6" s="90"/>
      <c r="B6" s="92"/>
      <c r="C6" s="92"/>
      <c r="D6" s="53" t="s">
        <v>126</v>
      </c>
      <c r="E6" s="53" t="s">
        <v>156</v>
      </c>
      <c r="F6" s="53" t="s">
        <v>1</v>
      </c>
      <c r="G6" s="53" t="s">
        <v>2</v>
      </c>
      <c r="H6" s="54" t="s">
        <v>3</v>
      </c>
      <c r="I6" s="54" t="s">
        <v>14</v>
      </c>
      <c r="J6" s="54" t="s">
        <v>15</v>
      </c>
      <c r="K6" s="55" t="s">
        <v>16</v>
      </c>
      <c r="L6" s="54" t="s">
        <v>17</v>
      </c>
      <c r="M6" s="54" t="s">
        <v>18</v>
      </c>
      <c r="N6" s="54" t="s">
        <v>19</v>
      </c>
      <c r="O6" s="2"/>
    </row>
    <row r="7" spans="1:16" ht="21.75" customHeight="1" x14ac:dyDescent="0.3">
      <c r="A7" s="56">
        <v>1</v>
      </c>
      <c r="B7" s="56">
        <v>2</v>
      </c>
      <c r="C7" s="57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8">
        <v>11</v>
      </c>
      <c r="L7" s="56">
        <v>12</v>
      </c>
      <c r="M7" s="56">
        <v>13</v>
      </c>
      <c r="N7" s="56">
        <v>14</v>
      </c>
      <c r="O7" s="2"/>
    </row>
    <row r="8" spans="1:16" ht="60.75" customHeight="1" x14ac:dyDescent="0.3">
      <c r="A8" s="80">
        <v>1</v>
      </c>
      <c r="B8" s="59" t="s">
        <v>72</v>
      </c>
      <c r="C8" s="53"/>
      <c r="D8" s="59"/>
      <c r="E8" s="59"/>
      <c r="F8" s="59"/>
      <c r="G8" s="59"/>
      <c r="H8" s="60">
        <v>427925</v>
      </c>
      <c r="I8" s="60">
        <v>14319.4</v>
      </c>
      <c r="J8" s="60">
        <v>34261</v>
      </c>
      <c r="K8" s="61">
        <v>75921.2</v>
      </c>
      <c r="L8" s="61">
        <v>303423.40000000002</v>
      </c>
      <c r="M8" s="60">
        <v>0</v>
      </c>
      <c r="N8" s="60">
        <v>0</v>
      </c>
      <c r="O8" s="2"/>
      <c r="P8" s="13"/>
    </row>
    <row r="9" spans="1:16" ht="40.5" customHeight="1" x14ac:dyDescent="0.3">
      <c r="A9" s="80">
        <f>A8+1</f>
        <v>2</v>
      </c>
      <c r="B9" s="59" t="s">
        <v>5</v>
      </c>
      <c r="C9" s="53"/>
      <c r="D9" s="59"/>
      <c r="E9" s="59"/>
      <c r="F9" s="59"/>
      <c r="G9" s="59"/>
      <c r="H9" s="60">
        <v>0</v>
      </c>
      <c r="I9" s="60">
        <v>0</v>
      </c>
      <c r="J9" s="60">
        <v>0</v>
      </c>
      <c r="K9" s="61">
        <v>0</v>
      </c>
      <c r="L9" s="61">
        <v>0</v>
      </c>
      <c r="M9" s="60">
        <v>0</v>
      </c>
      <c r="N9" s="60">
        <v>0</v>
      </c>
      <c r="O9" s="2"/>
      <c r="P9" s="13"/>
    </row>
    <row r="10" spans="1:16" ht="37.5" customHeight="1" x14ac:dyDescent="0.3">
      <c r="A10" s="80">
        <f t="shared" ref="A10:A12" si="0">A9+1</f>
        <v>3</v>
      </c>
      <c r="B10" s="59" t="s">
        <v>4</v>
      </c>
      <c r="C10" s="53"/>
      <c r="D10" s="59"/>
      <c r="E10" s="59"/>
      <c r="F10" s="59"/>
      <c r="G10" s="59"/>
      <c r="H10" s="60">
        <v>343597.2</v>
      </c>
      <c r="I10" s="60">
        <v>0</v>
      </c>
      <c r="J10" s="60">
        <v>24473.9</v>
      </c>
      <c r="K10" s="61">
        <v>48368.1</v>
      </c>
      <c r="L10" s="61">
        <v>270755.20000000001</v>
      </c>
      <c r="M10" s="60">
        <v>0</v>
      </c>
      <c r="N10" s="60">
        <v>0</v>
      </c>
      <c r="O10" s="2"/>
      <c r="P10" s="13"/>
    </row>
    <row r="11" spans="1:16" ht="27.75" customHeight="1" x14ac:dyDescent="0.3">
      <c r="A11" s="80">
        <f t="shared" si="0"/>
        <v>4</v>
      </c>
      <c r="B11" s="59" t="s">
        <v>11</v>
      </c>
      <c r="C11" s="53"/>
      <c r="D11" s="59"/>
      <c r="E11" s="59"/>
      <c r="F11" s="59"/>
      <c r="G11" s="59"/>
      <c r="H11" s="60">
        <v>84327.8</v>
      </c>
      <c r="I11" s="60">
        <v>14319.4</v>
      </c>
      <c r="J11" s="60">
        <v>9787.1</v>
      </c>
      <c r="K11" s="60">
        <v>27553.1</v>
      </c>
      <c r="L11" s="61">
        <v>32668.2</v>
      </c>
      <c r="M11" s="60">
        <v>0</v>
      </c>
      <c r="N11" s="60">
        <v>0</v>
      </c>
      <c r="O11" s="2"/>
      <c r="P11" s="13"/>
    </row>
    <row r="12" spans="1:16" ht="41.25" customHeight="1" x14ac:dyDescent="0.3">
      <c r="A12" s="80">
        <f t="shared" si="0"/>
        <v>5</v>
      </c>
      <c r="B12" s="59" t="s">
        <v>12</v>
      </c>
      <c r="C12" s="62"/>
      <c r="D12" s="62"/>
      <c r="E12" s="62"/>
      <c r="F12" s="62"/>
      <c r="G12" s="62"/>
      <c r="H12" s="63">
        <v>0</v>
      </c>
      <c r="I12" s="63">
        <v>0</v>
      </c>
      <c r="J12" s="63">
        <v>0</v>
      </c>
      <c r="K12" s="64">
        <v>0</v>
      </c>
      <c r="L12" s="63">
        <v>0</v>
      </c>
      <c r="M12" s="63">
        <v>0</v>
      </c>
      <c r="N12" s="63">
        <v>0</v>
      </c>
    </row>
    <row r="13" spans="1:16" ht="27.75" customHeight="1" x14ac:dyDescent="0.3">
      <c r="A13" s="80">
        <v>113</v>
      </c>
      <c r="B13" s="84" t="s">
        <v>143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</row>
    <row r="14" spans="1:16" ht="60.75" customHeight="1" x14ac:dyDescent="0.3">
      <c r="A14" s="80">
        <f t="shared" ref="A14:A18" si="1">A13+1</f>
        <v>114</v>
      </c>
      <c r="B14" s="65" t="s">
        <v>141</v>
      </c>
      <c r="C14" s="58"/>
      <c r="D14" s="58"/>
      <c r="E14" s="58"/>
      <c r="F14" s="58"/>
      <c r="G14" s="58"/>
      <c r="H14" s="74">
        <f>I14+J14+K14+L14+M14+N14</f>
        <v>49687.100000000006</v>
      </c>
      <c r="I14" s="74">
        <v>2230.1999999999998</v>
      </c>
      <c r="J14" s="74">
        <v>3262.4</v>
      </c>
      <c r="K14" s="74">
        <v>8972.2000000000007</v>
      </c>
      <c r="L14" s="75">
        <v>35222.300000000003</v>
      </c>
      <c r="M14" s="67">
        <v>0</v>
      </c>
      <c r="N14" s="67">
        <v>0</v>
      </c>
    </row>
    <row r="15" spans="1:16" ht="39" customHeight="1" x14ac:dyDescent="0.3">
      <c r="A15" s="80">
        <f t="shared" si="1"/>
        <v>115</v>
      </c>
      <c r="B15" s="65" t="s">
        <v>5</v>
      </c>
      <c r="C15" s="58"/>
      <c r="D15" s="58"/>
      <c r="E15" s="58"/>
      <c r="F15" s="58"/>
      <c r="G15" s="58"/>
      <c r="H15" s="74">
        <f>I15+J15+K15+L15+M15+N15</f>
        <v>0</v>
      </c>
      <c r="I15" s="74">
        <v>0</v>
      </c>
      <c r="J15" s="74">
        <v>0</v>
      </c>
      <c r="K15" s="74">
        <v>0</v>
      </c>
      <c r="L15" s="75">
        <v>0</v>
      </c>
      <c r="M15" s="67">
        <v>0</v>
      </c>
      <c r="N15" s="67">
        <v>0</v>
      </c>
    </row>
    <row r="16" spans="1:16" ht="33.75" customHeight="1" x14ac:dyDescent="0.3">
      <c r="A16" s="80">
        <f t="shared" si="1"/>
        <v>116</v>
      </c>
      <c r="B16" s="65" t="s">
        <v>4</v>
      </c>
      <c r="C16" s="58"/>
      <c r="D16" s="66"/>
      <c r="E16" s="58"/>
      <c r="F16" s="58"/>
      <c r="G16" s="58"/>
      <c r="H16" s="74">
        <f>I16+J16+K16+L16+M16+N16</f>
        <v>34144.9</v>
      </c>
      <c r="I16" s="74">
        <v>0</v>
      </c>
      <c r="J16" s="74">
        <v>0</v>
      </c>
      <c r="K16" s="74">
        <v>0</v>
      </c>
      <c r="L16" s="75">
        <v>34144.9</v>
      </c>
      <c r="M16" s="67">
        <v>0</v>
      </c>
      <c r="N16" s="67">
        <v>0</v>
      </c>
    </row>
    <row r="17" spans="1:14" ht="24" customHeight="1" x14ac:dyDescent="0.3">
      <c r="A17" s="80">
        <f t="shared" si="1"/>
        <v>117</v>
      </c>
      <c r="B17" s="65" t="s">
        <v>11</v>
      </c>
      <c r="C17" s="58"/>
      <c r="D17" s="66"/>
      <c r="E17" s="58"/>
      <c r="F17" s="58"/>
      <c r="G17" s="58"/>
      <c r="H17" s="74">
        <f>I17+J17+K17+L17+M17+N17</f>
        <v>15542.2</v>
      </c>
      <c r="I17" s="74">
        <v>2230.1999999999998</v>
      </c>
      <c r="J17" s="74">
        <v>3262.4</v>
      </c>
      <c r="K17" s="74">
        <v>8972.2000000000007</v>
      </c>
      <c r="L17" s="75">
        <v>1077.4000000000001</v>
      </c>
      <c r="M17" s="67">
        <v>0</v>
      </c>
      <c r="N17" s="67">
        <v>0</v>
      </c>
    </row>
    <row r="18" spans="1:14" ht="40.5" x14ac:dyDescent="0.3">
      <c r="A18" s="80">
        <f t="shared" si="1"/>
        <v>118</v>
      </c>
      <c r="B18" s="65" t="s">
        <v>12</v>
      </c>
      <c r="C18" s="58"/>
      <c r="D18" s="66"/>
      <c r="E18" s="58"/>
      <c r="F18" s="58"/>
      <c r="G18" s="58"/>
      <c r="H18" s="74">
        <f>I18+J18+K18+L18+M18+N18</f>
        <v>0</v>
      </c>
      <c r="I18" s="74">
        <v>0</v>
      </c>
      <c r="J18" s="74">
        <v>0</v>
      </c>
      <c r="K18" s="74">
        <v>0</v>
      </c>
      <c r="L18" s="75">
        <v>0</v>
      </c>
      <c r="M18" s="67">
        <v>0</v>
      </c>
      <c r="N18" s="67">
        <v>0</v>
      </c>
    </row>
    <row r="19" spans="1:14" ht="164.25" customHeight="1" x14ac:dyDescent="0.3">
      <c r="A19" s="80">
        <v>149</v>
      </c>
      <c r="B19" s="72" t="s">
        <v>80</v>
      </c>
      <c r="C19" s="68" t="s">
        <v>158</v>
      </c>
      <c r="D19" s="69">
        <f>H20</f>
        <v>16490.199999999997</v>
      </c>
      <c r="E19" s="71"/>
      <c r="F19" s="73">
        <v>2017</v>
      </c>
      <c r="G19" s="73">
        <v>2018</v>
      </c>
      <c r="H19" s="70"/>
      <c r="I19" s="70"/>
      <c r="J19" s="70"/>
      <c r="K19" s="70"/>
      <c r="L19" s="71"/>
      <c r="M19" s="71"/>
      <c r="N19" s="71"/>
    </row>
    <row r="20" spans="1:14" ht="55.5" customHeight="1" x14ac:dyDescent="0.3">
      <c r="A20" s="80">
        <f t="shared" ref="A20:A30" si="2">A19+1</f>
        <v>150</v>
      </c>
      <c r="B20" s="65" t="s">
        <v>30</v>
      </c>
      <c r="C20" s="65"/>
      <c r="D20" s="70"/>
      <c r="E20" s="71"/>
      <c r="F20" s="71"/>
      <c r="G20" s="71"/>
      <c r="H20" s="70">
        <f>I20+J20+K20+L20+M20+N20</f>
        <v>16490.199999999997</v>
      </c>
      <c r="I20" s="70">
        <f t="shared" ref="I20:N20" si="3">I21+I22+I24+I23</f>
        <v>0</v>
      </c>
      <c r="J20" s="70">
        <f t="shared" si="3"/>
        <v>0</v>
      </c>
      <c r="K20" s="70">
        <f t="shared" si="3"/>
        <v>75.599999999999994</v>
      </c>
      <c r="L20" s="64">
        <f t="shared" si="3"/>
        <v>16414.599999999999</v>
      </c>
      <c r="M20" s="64">
        <f t="shared" si="3"/>
        <v>0</v>
      </c>
      <c r="N20" s="64">
        <f t="shared" si="3"/>
        <v>0</v>
      </c>
    </row>
    <row r="21" spans="1:14" ht="38.25" customHeight="1" x14ac:dyDescent="0.3">
      <c r="A21" s="80">
        <f t="shared" si="2"/>
        <v>151</v>
      </c>
      <c r="B21" s="65" t="s">
        <v>5</v>
      </c>
      <c r="C21" s="65"/>
      <c r="D21" s="70"/>
      <c r="E21" s="71"/>
      <c r="F21" s="71"/>
      <c r="G21" s="71"/>
      <c r="H21" s="70">
        <f>I21+J21+K21+L21+M21+N21</f>
        <v>0</v>
      </c>
      <c r="I21" s="70">
        <v>0</v>
      </c>
      <c r="J21" s="70">
        <v>0</v>
      </c>
      <c r="K21" s="70">
        <v>0</v>
      </c>
      <c r="L21" s="64">
        <v>0</v>
      </c>
      <c r="M21" s="64">
        <v>0</v>
      </c>
      <c r="N21" s="64">
        <v>0</v>
      </c>
    </row>
    <row r="22" spans="1:14" ht="33" customHeight="1" x14ac:dyDescent="0.3">
      <c r="A22" s="80">
        <f t="shared" si="2"/>
        <v>152</v>
      </c>
      <c r="B22" s="65" t="s">
        <v>4</v>
      </c>
      <c r="C22" s="65"/>
      <c r="D22" s="70"/>
      <c r="E22" s="71"/>
      <c r="F22" s="71"/>
      <c r="G22" s="71"/>
      <c r="H22" s="70">
        <f>I22+J22+K22+L22+M22+N22</f>
        <v>15922</v>
      </c>
      <c r="I22" s="70">
        <v>0</v>
      </c>
      <c r="J22" s="70">
        <v>0</v>
      </c>
      <c r="K22" s="70">
        <v>0</v>
      </c>
      <c r="L22" s="64">
        <v>15922</v>
      </c>
      <c r="M22" s="64">
        <v>0</v>
      </c>
      <c r="N22" s="64">
        <v>0</v>
      </c>
    </row>
    <row r="23" spans="1:14" ht="24.75" customHeight="1" x14ac:dyDescent="0.3">
      <c r="A23" s="80">
        <f t="shared" si="2"/>
        <v>153</v>
      </c>
      <c r="B23" s="65" t="s">
        <v>11</v>
      </c>
      <c r="C23" s="65"/>
      <c r="D23" s="70"/>
      <c r="E23" s="71"/>
      <c r="F23" s="71"/>
      <c r="G23" s="71"/>
      <c r="H23" s="70">
        <f>I23+J23+K23+L23+M23+N23</f>
        <v>568.20000000000005</v>
      </c>
      <c r="I23" s="70">
        <v>0</v>
      </c>
      <c r="J23" s="70">
        <v>0</v>
      </c>
      <c r="K23" s="82">
        <v>75.599999999999994</v>
      </c>
      <c r="L23" s="64">
        <v>492.6</v>
      </c>
      <c r="M23" s="64">
        <v>0</v>
      </c>
      <c r="N23" s="64">
        <v>0</v>
      </c>
    </row>
    <row r="24" spans="1:14" ht="40.5" x14ac:dyDescent="0.3">
      <c r="A24" s="80">
        <f t="shared" si="2"/>
        <v>154</v>
      </c>
      <c r="B24" s="65" t="s">
        <v>12</v>
      </c>
      <c r="C24" s="65"/>
      <c r="D24" s="70"/>
      <c r="E24" s="71"/>
      <c r="F24" s="71"/>
      <c r="G24" s="71"/>
      <c r="H24" s="70">
        <v>0</v>
      </c>
      <c r="I24" s="70">
        <v>0</v>
      </c>
      <c r="J24" s="70">
        <v>0</v>
      </c>
      <c r="K24" s="70">
        <v>0</v>
      </c>
      <c r="L24" s="64">
        <v>0</v>
      </c>
      <c r="M24" s="64">
        <v>0</v>
      </c>
      <c r="N24" s="64">
        <v>0</v>
      </c>
    </row>
    <row r="25" spans="1:14" ht="126.75" customHeight="1" x14ac:dyDescent="0.3">
      <c r="A25" s="80">
        <f t="shared" si="2"/>
        <v>155</v>
      </c>
      <c r="B25" s="72" t="s">
        <v>112</v>
      </c>
      <c r="C25" s="68" t="s">
        <v>81</v>
      </c>
      <c r="D25" s="69">
        <f>H26</f>
        <v>2866</v>
      </c>
      <c r="E25" s="71"/>
      <c r="F25" s="73">
        <v>2015</v>
      </c>
      <c r="G25" s="73">
        <v>2016</v>
      </c>
      <c r="H25" s="70"/>
      <c r="I25" s="70"/>
      <c r="J25" s="70"/>
      <c r="K25" s="70"/>
      <c r="L25" s="71"/>
      <c r="M25" s="71"/>
      <c r="N25" s="71"/>
    </row>
    <row r="26" spans="1:14" ht="63" customHeight="1" x14ac:dyDescent="0.3">
      <c r="A26" s="80">
        <f t="shared" si="2"/>
        <v>156</v>
      </c>
      <c r="B26" s="65" t="s">
        <v>33</v>
      </c>
      <c r="C26" s="65"/>
      <c r="D26" s="70"/>
      <c r="E26" s="71"/>
      <c r="F26" s="71"/>
      <c r="G26" s="71"/>
      <c r="H26" s="70">
        <f>I26+J26+K26+L26+M26+N26</f>
        <v>2866</v>
      </c>
      <c r="I26" s="70">
        <f t="shared" ref="I26:N26" si="4">I27+I28+I30+I29</f>
        <v>24.2</v>
      </c>
      <c r="J26" s="70">
        <f t="shared" si="4"/>
        <v>2097.4</v>
      </c>
      <c r="K26" s="70">
        <f t="shared" si="4"/>
        <v>744.4</v>
      </c>
      <c r="L26" s="64">
        <f t="shared" si="4"/>
        <v>0</v>
      </c>
      <c r="M26" s="64">
        <f t="shared" si="4"/>
        <v>0</v>
      </c>
      <c r="N26" s="64">
        <f t="shared" si="4"/>
        <v>0</v>
      </c>
    </row>
    <row r="27" spans="1:14" ht="37.5" customHeight="1" x14ac:dyDescent="0.3">
      <c r="A27" s="80">
        <f t="shared" si="2"/>
        <v>157</v>
      </c>
      <c r="B27" s="65" t="s">
        <v>5</v>
      </c>
      <c r="C27" s="65"/>
      <c r="D27" s="70"/>
      <c r="E27" s="71"/>
      <c r="F27" s="71"/>
      <c r="G27" s="71"/>
      <c r="H27" s="70">
        <f>I27+J27+K27+L27+M27+N27</f>
        <v>0</v>
      </c>
      <c r="I27" s="70">
        <v>0</v>
      </c>
      <c r="J27" s="70">
        <v>0</v>
      </c>
      <c r="K27" s="70">
        <v>0</v>
      </c>
      <c r="L27" s="64">
        <v>0</v>
      </c>
      <c r="M27" s="64">
        <v>0</v>
      </c>
      <c r="N27" s="64">
        <v>0</v>
      </c>
    </row>
    <row r="28" spans="1:14" ht="40.5" customHeight="1" x14ac:dyDescent="0.3">
      <c r="A28" s="80">
        <f t="shared" si="2"/>
        <v>158</v>
      </c>
      <c r="B28" s="65" t="s">
        <v>4</v>
      </c>
      <c r="C28" s="65"/>
      <c r="D28" s="70"/>
      <c r="E28" s="71"/>
      <c r="F28" s="71"/>
      <c r="G28" s="71"/>
      <c r="H28" s="70">
        <f>I28+J28+K28+L28+M28+N28</f>
        <v>0</v>
      </c>
      <c r="I28" s="70">
        <v>0</v>
      </c>
      <c r="J28" s="70">
        <v>0</v>
      </c>
      <c r="K28" s="70">
        <v>0</v>
      </c>
      <c r="L28" s="64">
        <v>0</v>
      </c>
      <c r="M28" s="64">
        <v>0</v>
      </c>
      <c r="N28" s="64">
        <v>0</v>
      </c>
    </row>
    <row r="29" spans="1:14" ht="24.75" customHeight="1" x14ac:dyDescent="0.3">
      <c r="A29" s="80">
        <f t="shared" si="2"/>
        <v>159</v>
      </c>
      <c r="B29" s="65" t="s">
        <v>11</v>
      </c>
      <c r="C29" s="65"/>
      <c r="D29" s="70"/>
      <c r="E29" s="71"/>
      <c r="F29" s="71"/>
      <c r="G29" s="71"/>
      <c r="H29" s="70">
        <f>I29+J29+K29+L29+M29+N29</f>
        <v>2866</v>
      </c>
      <c r="I29" s="70">
        <v>24.2</v>
      </c>
      <c r="J29" s="70">
        <v>2097.4</v>
      </c>
      <c r="K29" s="82">
        <v>744.4</v>
      </c>
      <c r="L29" s="64">
        <v>0</v>
      </c>
      <c r="M29" s="64">
        <v>0</v>
      </c>
      <c r="N29" s="64">
        <v>0</v>
      </c>
    </row>
    <row r="30" spans="1:14" ht="40.5" x14ac:dyDescent="0.3">
      <c r="A30" s="80">
        <f t="shared" si="2"/>
        <v>160</v>
      </c>
      <c r="B30" s="65" t="s">
        <v>12</v>
      </c>
      <c r="C30" s="65"/>
      <c r="D30" s="70"/>
      <c r="E30" s="71"/>
      <c r="F30" s="71"/>
      <c r="G30" s="71"/>
      <c r="H30" s="70">
        <v>0</v>
      </c>
      <c r="I30" s="70">
        <v>0</v>
      </c>
      <c r="J30" s="70">
        <v>0</v>
      </c>
      <c r="K30" s="70">
        <v>0</v>
      </c>
      <c r="L30" s="64">
        <v>0</v>
      </c>
      <c r="M30" s="64">
        <v>0</v>
      </c>
      <c r="N30" s="64">
        <v>0</v>
      </c>
    </row>
    <row r="31" spans="1:14" ht="24.75" customHeight="1" x14ac:dyDescent="0.3">
      <c r="A31" s="80">
        <v>215</v>
      </c>
      <c r="B31" s="84" t="s">
        <v>144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1:14" ht="60.75" x14ac:dyDescent="0.3">
      <c r="A32" s="80">
        <f t="shared" ref="A32:A36" si="5">A31+1</f>
        <v>216</v>
      </c>
      <c r="B32" s="65" t="s">
        <v>145</v>
      </c>
      <c r="C32" s="58"/>
      <c r="D32" s="58"/>
      <c r="E32" s="58"/>
      <c r="F32" s="58"/>
      <c r="G32" s="58"/>
      <c r="H32" s="74">
        <v>237221.1</v>
      </c>
      <c r="I32" s="74">
        <v>321.7</v>
      </c>
      <c r="J32" s="74">
        <v>28652.3</v>
      </c>
      <c r="K32" s="74">
        <v>51335.8</v>
      </c>
      <c r="L32" s="74">
        <v>156911.29999999999</v>
      </c>
      <c r="M32" s="74">
        <v>0</v>
      </c>
      <c r="N32" s="67">
        <v>0</v>
      </c>
    </row>
    <row r="33" spans="1:14" ht="37.5" customHeight="1" x14ac:dyDescent="0.3">
      <c r="A33" s="80">
        <f t="shared" si="5"/>
        <v>217</v>
      </c>
      <c r="B33" s="65" t="s">
        <v>5</v>
      </c>
      <c r="C33" s="58"/>
      <c r="D33" s="58"/>
      <c r="E33" s="58"/>
      <c r="F33" s="58"/>
      <c r="G33" s="58"/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67">
        <v>0</v>
      </c>
    </row>
    <row r="34" spans="1:14" ht="38.25" customHeight="1" x14ac:dyDescent="0.3">
      <c r="A34" s="80">
        <f t="shared" si="5"/>
        <v>218</v>
      </c>
      <c r="B34" s="65" t="s">
        <v>4</v>
      </c>
      <c r="C34" s="58"/>
      <c r="D34" s="58"/>
      <c r="E34" s="58"/>
      <c r="F34" s="58"/>
      <c r="G34" s="58"/>
      <c r="H34" s="74">
        <v>216618.5</v>
      </c>
      <c r="I34" s="74">
        <v>0</v>
      </c>
      <c r="J34" s="74">
        <v>24473.9</v>
      </c>
      <c r="K34" s="83">
        <v>48368.1</v>
      </c>
      <c r="L34" s="74">
        <v>143776.5</v>
      </c>
      <c r="M34" s="74">
        <v>0</v>
      </c>
      <c r="N34" s="67">
        <v>0</v>
      </c>
    </row>
    <row r="35" spans="1:14" ht="24.75" customHeight="1" x14ac:dyDescent="0.3">
      <c r="A35" s="80">
        <f t="shared" si="5"/>
        <v>219</v>
      </c>
      <c r="B35" s="65" t="s">
        <v>11</v>
      </c>
      <c r="C35" s="58"/>
      <c r="D35" s="58"/>
      <c r="E35" s="58"/>
      <c r="F35" s="58"/>
      <c r="G35" s="58"/>
      <c r="H35" s="74">
        <v>20602.599999999999</v>
      </c>
      <c r="I35" s="74">
        <v>321.7</v>
      </c>
      <c r="J35" s="74">
        <v>4178.3999999999996</v>
      </c>
      <c r="K35" s="74">
        <v>2967.7</v>
      </c>
      <c r="L35" s="74">
        <v>13134.8</v>
      </c>
      <c r="M35" s="74">
        <v>0</v>
      </c>
      <c r="N35" s="66">
        <v>0</v>
      </c>
    </row>
    <row r="36" spans="1:14" ht="40.5" x14ac:dyDescent="0.3">
      <c r="A36" s="80">
        <f t="shared" si="5"/>
        <v>220</v>
      </c>
      <c r="B36" s="65" t="s">
        <v>12</v>
      </c>
      <c r="C36" s="58"/>
      <c r="D36" s="66"/>
      <c r="E36" s="58"/>
      <c r="F36" s="58"/>
      <c r="G36" s="58"/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67">
        <v>0</v>
      </c>
    </row>
    <row r="37" spans="1:14" ht="102" customHeight="1" x14ac:dyDescent="0.3">
      <c r="A37" s="80">
        <v>389</v>
      </c>
      <c r="B37" s="65" t="s">
        <v>154</v>
      </c>
      <c r="C37" s="68" t="s">
        <v>32</v>
      </c>
      <c r="D37" s="69">
        <f>H38</f>
        <v>1106.3</v>
      </c>
      <c r="E37" s="71"/>
      <c r="F37" s="73">
        <v>2017</v>
      </c>
      <c r="G37" s="73">
        <v>2017</v>
      </c>
      <c r="H37" s="70"/>
      <c r="I37" s="70"/>
      <c r="J37" s="70"/>
      <c r="K37" s="70"/>
      <c r="L37" s="70"/>
      <c r="M37" s="70"/>
      <c r="N37" s="71"/>
    </row>
    <row r="38" spans="1:14" ht="57" customHeight="1" x14ac:dyDescent="0.3">
      <c r="A38" s="80">
        <f t="shared" ref="A38:A42" si="6">A37+1</f>
        <v>390</v>
      </c>
      <c r="B38" s="65" t="s">
        <v>153</v>
      </c>
      <c r="C38" s="65"/>
      <c r="D38" s="70"/>
      <c r="E38" s="71"/>
      <c r="F38" s="71"/>
      <c r="G38" s="71"/>
      <c r="H38" s="70">
        <f>I38+J38+K38+L38+M38+N38</f>
        <v>1106.3</v>
      </c>
      <c r="I38" s="70">
        <f t="shared" ref="I38:N38" si="7">I39+I40+I41+I42</f>
        <v>0</v>
      </c>
      <c r="J38" s="70">
        <f t="shared" si="7"/>
        <v>0</v>
      </c>
      <c r="K38" s="70">
        <f t="shared" si="7"/>
        <v>1106.3</v>
      </c>
      <c r="L38" s="70">
        <f t="shared" si="7"/>
        <v>0</v>
      </c>
      <c r="M38" s="70">
        <f t="shared" si="7"/>
        <v>0</v>
      </c>
      <c r="N38" s="64">
        <f t="shared" si="7"/>
        <v>0</v>
      </c>
    </row>
    <row r="39" spans="1:14" ht="37.5" customHeight="1" x14ac:dyDescent="0.3">
      <c r="A39" s="80">
        <f t="shared" si="6"/>
        <v>391</v>
      </c>
      <c r="B39" s="65" t="s">
        <v>5</v>
      </c>
      <c r="C39" s="65"/>
      <c r="D39" s="70"/>
      <c r="E39" s="71"/>
      <c r="F39" s="71"/>
      <c r="G39" s="71"/>
      <c r="H39" s="70">
        <f>I39+J39+K39+L39+M39+N39</f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64">
        <v>0</v>
      </c>
    </row>
    <row r="40" spans="1:14" ht="38.25" customHeight="1" x14ac:dyDescent="0.3">
      <c r="A40" s="80">
        <f t="shared" si="6"/>
        <v>392</v>
      </c>
      <c r="B40" s="65" t="s">
        <v>4</v>
      </c>
      <c r="C40" s="65"/>
      <c r="D40" s="70"/>
      <c r="E40" s="71"/>
      <c r="F40" s="71"/>
      <c r="G40" s="71"/>
      <c r="H40" s="70">
        <f>I40+J40+K40+L40+M40+N40</f>
        <v>1050.5</v>
      </c>
      <c r="I40" s="70">
        <v>0</v>
      </c>
      <c r="J40" s="70">
        <v>0</v>
      </c>
      <c r="K40" s="82">
        <v>1050.5</v>
      </c>
      <c r="L40" s="70">
        <v>0</v>
      </c>
      <c r="M40" s="70">
        <v>0</v>
      </c>
      <c r="N40" s="64">
        <v>0</v>
      </c>
    </row>
    <row r="41" spans="1:14" ht="25.5" customHeight="1" x14ac:dyDescent="0.3">
      <c r="A41" s="80">
        <f t="shared" si="6"/>
        <v>393</v>
      </c>
      <c r="B41" s="65" t="s">
        <v>11</v>
      </c>
      <c r="C41" s="65"/>
      <c r="D41" s="70"/>
      <c r="E41" s="71"/>
      <c r="F41" s="71"/>
      <c r="G41" s="71"/>
      <c r="H41" s="70">
        <f>I41+J41+K41+L41+M41+N41</f>
        <v>55.8</v>
      </c>
      <c r="I41" s="70">
        <v>0</v>
      </c>
      <c r="J41" s="70">
        <v>0</v>
      </c>
      <c r="K41" s="70">
        <v>55.8</v>
      </c>
      <c r="L41" s="70">
        <v>0</v>
      </c>
      <c r="M41" s="70">
        <v>0</v>
      </c>
      <c r="N41" s="64">
        <v>0</v>
      </c>
    </row>
    <row r="42" spans="1:14" ht="40.5" x14ac:dyDescent="0.3">
      <c r="A42" s="80">
        <f t="shared" si="6"/>
        <v>394</v>
      </c>
      <c r="B42" s="65" t="s">
        <v>12</v>
      </c>
      <c r="C42" s="65"/>
      <c r="D42" s="70"/>
      <c r="E42" s="71"/>
      <c r="F42" s="71"/>
      <c r="G42" s="71"/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64">
        <v>0</v>
      </c>
    </row>
    <row r="43" spans="1:14" ht="20.25" x14ac:dyDescent="0.3">
      <c r="A43" s="76"/>
      <c r="B43" s="77"/>
      <c r="C43" s="78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ht="20.25" x14ac:dyDescent="0.3">
      <c r="A44" s="76"/>
      <c r="B44" s="77"/>
      <c r="C44" s="78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ht="20.25" x14ac:dyDescent="0.3">
      <c r="A45" s="76"/>
      <c r="B45" s="76"/>
      <c r="C45" s="79"/>
      <c r="D45" s="76"/>
      <c r="E45" s="76"/>
      <c r="F45" s="76"/>
      <c r="G45" s="76"/>
      <c r="H45" s="76"/>
      <c r="I45" s="76"/>
      <c r="J45" s="76"/>
      <c r="K45" s="77"/>
      <c r="L45" s="76"/>
      <c r="M45" s="76"/>
      <c r="N45" s="76"/>
    </row>
    <row r="46" spans="1:14" ht="20.25" x14ac:dyDescent="0.3">
      <c r="A46" s="76"/>
      <c r="B46" s="76"/>
      <c r="C46" s="79"/>
      <c r="D46" s="76"/>
      <c r="E46" s="76"/>
      <c r="F46" s="76"/>
      <c r="G46" s="76"/>
      <c r="H46" s="76"/>
      <c r="I46" s="76"/>
      <c r="J46" s="76"/>
      <c r="K46" s="77"/>
      <c r="L46" s="76"/>
      <c r="M46" s="76"/>
      <c r="N46" s="76"/>
    </row>
    <row r="47" spans="1:14" ht="20.25" x14ac:dyDescent="0.3">
      <c r="A47" s="76"/>
      <c r="B47" s="76"/>
      <c r="C47" s="79"/>
      <c r="D47" s="76"/>
      <c r="E47" s="76"/>
      <c r="F47" s="76"/>
      <c r="G47" s="76"/>
      <c r="H47" s="76"/>
      <c r="I47" s="76"/>
      <c r="J47" s="76"/>
      <c r="K47" s="77"/>
      <c r="L47" s="76"/>
      <c r="M47" s="76"/>
      <c r="N47" s="76"/>
    </row>
  </sheetData>
  <mergeCells count="12">
    <mergeCell ref="B31:N31"/>
    <mergeCell ref="B13:N13"/>
    <mergeCell ref="K1:N1"/>
    <mergeCell ref="A5:A6"/>
    <mergeCell ref="B5:B6"/>
    <mergeCell ref="B4:M4"/>
    <mergeCell ref="C5:C6"/>
    <mergeCell ref="D5:E5"/>
    <mergeCell ref="F5:G5"/>
    <mergeCell ref="H5:N5"/>
    <mergeCell ref="K3:N3"/>
    <mergeCell ref="K2:N2"/>
  </mergeCells>
  <phoneticPr fontId="0" type="noConversion"/>
  <pageMargins left="0.82677165354330717" right="0.59055118110236227" top="1.0236220472440944" bottom="0.78740157480314965" header="0.11811023622047245" footer="0.11811023622047245"/>
  <pageSetup paperSize="9" scale="64" orientation="landscape" horizontalDpi="1200" r:id="rId1"/>
  <headerFooter differentFirst="1">
    <oddHeader>&amp;C&amp;P</oddHeader>
  </headerFooter>
  <rowBreaks count="1" manualBreakCount="1">
    <brk id="1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3"/>
  <sheetViews>
    <sheetView view="pageBreakPreview" zoomScale="75" zoomScaleNormal="90" zoomScaleSheetLayoutView="100" workbookViewId="0">
      <selection activeCell="C334" sqref="C334"/>
    </sheetView>
  </sheetViews>
  <sheetFormatPr defaultRowHeight="15.75" x14ac:dyDescent="0.25"/>
  <cols>
    <col min="1" max="1" width="8.140625" style="1" customWidth="1"/>
    <col min="2" max="2" width="25" style="1" customWidth="1"/>
    <col min="3" max="3" width="19.5703125" style="2" customWidth="1"/>
    <col min="4" max="4" width="11.7109375" style="1" bestFit="1" customWidth="1"/>
    <col min="5" max="5" width="11" style="1" customWidth="1"/>
    <col min="6" max="7" width="9.28515625" style="1" bestFit="1" customWidth="1"/>
    <col min="8" max="8" width="15.5703125" style="1" customWidth="1"/>
    <col min="9" max="9" width="11.42578125" style="1" customWidth="1"/>
    <col min="10" max="10" width="12.42578125" style="1" customWidth="1"/>
    <col min="11" max="11" width="12.5703125" style="1" customWidth="1"/>
    <col min="12" max="12" width="12" style="1" customWidth="1"/>
    <col min="13" max="13" width="11" style="1" customWidth="1"/>
    <col min="14" max="14" width="11.425781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9.5" customHeight="1" x14ac:dyDescent="0.25">
      <c r="H1" s="42"/>
      <c r="I1" s="42"/>
      <c r="J1" s="42"/>
      <c r="K1" s="42"/>
      <c r="L1" s="95" t="s">
        <v>151</v>
      </c>
      <c r="M1" s="95"/>
      <c r="N1" s="95"/>
    </row>
    <row r="2" spans="1:16" ht="62.25" customHeight="1" x14ac:dyDescent="0.25">
      <c r="B2" s="105" t="s">
        <v>108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4"/>
    </row>
    <row r="3" spans="1:16" s="16" customFormat="1" ht="126" customHeight="1" x14ac:dyDescent="0.25">
      <c r="A3" s="103" t="s">
        <v>68</v>
      </c>
      <c r="B3" s="103" t="s">
        <v>6</v>
      </c>
      <c r="C3" s="103" t="s">
        <v>7</v>
      </c>
      <c r="D3" s="106" t="s">
        <v>8</v>
      </c>
      <c r="E3" s="106"/>
      <c r="F3" s="106" t="s">
        <v>9</v>
      </c>
      <c r="G3" s="106"/>
      <c r="H3" s="106" t="s">
        <v>0</v>
      </c>
      <c r="I3" s="106"/>
      <c r="J3" s="106"/>
      <c r="K3" s="106"/>
      <c r="L3" s="106"/>
      <c r="M3" s="106"/>
      <c r="N3" s="106"/>
      <c r="O3" s="15"/>
    </row>
    <row r="4" spans="1:16" ht="182.25" customHeight="1" x14ac:dyDescent="0.25">
      <c r="A4" s="104"/>
      <c r="B4" s="104"/>
      <c r="C4" s="104"/>
      <c r="D4" s="18" t="s">
        <v>126</v>
      </c>
      <c r="E4" s="18" t="s">
        <v>75</v>
      </c>
      <c r="F4" s="18" t="s">
        <v>1</v>
      </c>
      <c r="G4" s="18" t="s">
        <v>2</v>
      </c>
      <c r="H4" s="17" t="s">
        <v>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2"/>
    </row>
    <row r="5" spans="1:16" ht="16.5" customHeight="1" x14ac:dyDescent="0.25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2"/>
    </row>
    <row r="6" spans="1:16" ht="34.5" customHeight="1" x14ac:dyDescent="0.25">
      <c r="A6" s="11">
        <v>1</v>
      </c>
      <c r="B6" s="3" t="s">
        <v>72</v>
      </c>
      <c r="C6" s="11"/>
      <c r="D6" s="3"/>
      <c r="E6" s="3"/>
      <c r="F6" s="3"/>
      <c r="G6" s="3"/>
      <c r="H6" s="12">
        <f t="shared" ref="H6:N6" si="0">H7+H8+H9</f>
        <v>801747.28</v>
      </c>
      <c r="I6" s="12">
        <f t="shared" si="0"/>
        <v>14319.4</v>
      </c>
      <c r="J6" s="12">
        <f t="shared" si="0"/>
        <v>15781.5</v>
      </c>
      <c r="K6" s="12">
        <f t="shared" si="0"/>
        <v>663595.99</v>
      </c>
      <c r="L6" s="12">
        <f t="shared" si="0"/>
        <v>108050.39</v>
      </c>
      <c r="M6" s="12">
        <f t="shared" si="0"/>
        <v>0</v>
      </c>
      <c r="N6" s="12">
        <f t="shared" si="0"/>
        <v>0</v>
      </c>
      <c r="O6" s="2"/>
      <c r="P6" s="13"/>
    </row>
    <row r="7" spans="1:16" ht="18.75" customHeight="1" x14ac:dyDescent="0.25">
      <c r="A7" s="11">
        <f t="shared" ref="A7:A38" si="1">A6+1</f>
        <v>2</v>
      </c>
      <c r="B7" s="3" t="s">
        <v>5</v>
      </c>
      <c r="C7" s="11"/>
      <c r="D7" s="3"/>
      <c r="E7" s="3"/>
      <c r="F7" s="3"/>
      <c r="G7" s="3"/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"/>
      <c r="P7" s="13"/>
    </row>
    <row r="8" spans="1:16" ht="16.5" customHeight="1" x14ac:dyDescent="0.25">
      <c r="A8" s="11">
        <f t="shared" si="1"/>
        <v>3</v>
      </c>
      <c r="B8" s="3" t="s">
        <v>4</v>
      </c>
      <c r="C8" s="11"/>
      <c r="D8" s="3"/>
      <c r="E8" s="3"/>
      <c r="F8" s="3"/>
      <c r="G8" s="3"/>
      <c r="H8" s="12">
        <f>SUM(I8:L8)</f>
        <v>687916.23</v>
      </c>
      <c r="I8" s="12">
        <v>0</v>
      </c>
      <c r="J8" s="12">
        <v>0</v>
      </c>
      <c r="K8" s="12">
        <v>603056.94999999995</v>
      </c>
      <c r="L8" s="12">
        <v>84859.28</v>
      </c>
      <c r="M8" s="12">
        <v>0</v>
      </c>
      <c r="N8" s="12">
        <v>0</v>
      </c>
      <c r="O8" s="2"/>
      <c r="P8" s="13"/>
    </row>
    <row r="9" spans="1:16" ht="16.5" customHeight="1" x14ac:dyDescent="0.25">
      <c r="A9" s="11">
        <f t="shared" si="1"/>
        <v>4</v>
      </c>
      <c r="B9" s="3" t="s">
        <v>11</v>
      </c>
      <c r="C9" s="11"/>
      <c r="D9" s="3"/>
      <c r="E9" s="3"/>
      <c r="F9" s="3"/>
      <c r="G9" s="3"/>
      <c r="H9" s="12">
        <f>SUM(I9:L9)</f>
        <v>113831.05</v>
      </c>
      <c r="I9" s="12">
        <v>14319.4</v>
      </c>
      <c r="J9" s="12">
        <v>15781.5</v>
      </c>
      <c r="K9" s="12">
        <v>60539.040000000001</v>
      </c>
      <c r="L9" s="43">
        <v>23191.11</v>
      </c>
      <c r="M9" s="12">
        <v>0</v>
      </c>
      <c r="N9" s="12">
        <v>0</v>
      </c>
      <c r="O9" s="2"/>
      <c r="P9" s="13"/>
    </row>
    <row r="10" spans="1:16" ht="29.25" customHeight="1" x14ac:dyDescent="0.25">
      <c r="A10" s="11">
        <f t="shared" si="1"/>
        <v>5</v>
      </c>
      <c r="B10" s="3" t="s">
        <v>12</v>
      </c>
      <c r="C10" s="5"/>
      <c r="D10" s="5"/>
      <c r="E10" s="5"/>
      <c r="F10" s="5"/>
      <c r="G10" s="5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">
        <v>0</v>
      </c>
    </row>
    <row r="11" spans="1:16" ht="19.5" customHeight="1" x14ac:dyDescent="0.25">
      <c r="A11" s="11">
        <f t="shared" si="1"/>
        <v>6</v>
      </c>
      <c r="B11" s="96" t="s">
        <v>73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6" ht="47.25" x14ac:dyDescent="0.25">
      <c r="A12" s="11">
        <f t="shared" si="1"/>
        <v>7</v>
      </c>
      <c r="B12" s="20" t="s">
        <v>51</v>
      </c>
      <c r="C12" s="21"/>
      <c r="D12" s="21"/>
      <c r="E12" s="21"/>
      <c r="F12" s="21"/>
      <c r="G12" s="21"/>
      <c r="H12" s="22">
        <f t="shared" ref="H12:N12" si="2">H13+H14+H15+H16</f>
        <v>87623.18</v>
      </c>
      <c r="I12" s="22">
        <f t="shared" si="2"/>
        <v>0</v>
      </c>
      <c r="J12" s="22">
        <f t="shared" si="2"/>
        <v>0</v>
      </c>
      <c r="K12" s="22">
        <f t="shared" si="2"/>
        <v>34252.79</v>
      </c>
      <c r="L12" s="22">
        <f t="shared" si="2"/>
        <v>53370.39</v>
      </c>
      <c r="M12" s="22">
        <f t="shared" si="2"/>
        <v>0</v>
      </c>
      <c r="N12" s="22">
        <f t="shared" si="2"/>
        <v>0</v>
      </c>
    </row>
    <row r="13" spans="1:16" x14ac:dyDescent="0.25">
      <c r="A13" s="11">
        <f t="shared" si="1"/>
        <v>8</v>
      </c>
      <c r="B13" s="20" t="s">
        <v>5</v>
      </c>
      <c r="C13" s="21"/>
      <c r="D13" s="21"/>
      <c r="E13" s="21"/>
      <c r="F13" s="21"/>
      <c r="G13" s="21"/>
      <c r="H13" s="22">
        <f t="shared" ref="H13:N16" si="3">H19</f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</row>
    <row r="14" spans="1:16" x14ac:dyDescent="0.25">
      <c r="A14" s="11">
        <f t="shared" si="1"/>
        <v>9</v>
      </c>
      <c r="B14" s="20" t="s">
        <v>4</v>
      </c>
      <c r="C14" s="21"/>
      <c r="D14" s="21"/>
      <c r="E14" s="21"/>
      <c r="F14" s="21"/>
      <c r="G14" s="21"/>
      <c r="H14" s="22">
        <f t="shared" si="3"/>
        <v>61336.229999999996</v>
      </c>
      <c r="I14" s="22">
        <f t="shared" si="3"/>
        <v>0</v>
      </c>
      <c r="J14" s="22">
        <f t="shared" si="3"/>
        <v>0</v>
      </c>
      <c r="K14" s="22">
        <f t="shared" si="3"/>
        <v>23976.95</v>
      </c>
      <c r="L14" s="22">
        <f t="shared" si="3"/>
        <v>37359.279999999999</v>
      </c>
      <c r="M14" s="22">
        <f t="shared" si="3"/>
        <v>0</v>
      </c>
      <c r="N14" s="22">
        <f t="shared" si="3"/>
        <v>0</v>
      </c>
    </row>
    <row r="15" spans="1:16" x14ac:dyDescent="0.25">
      <c r="A15" s="11">
        <f t="shared" si="1"/>
        <v>10</v>
      </c>
      <c r="B15" s="20" t="s">
        <v>11</v>
      </c>
      <c r="C15" s="21"/>
      <c r="D15" s="21"/>
      <c r="E15" s="21"/>
      <c r="F15" s="21"/>
      <c r="G15" s="21"/>
      <c r="H15" s="22">
        <f t="shared" si="3"/>
        <v>26286.95</v>
      </c>
      <c r="I15" s="22">
        <f t="shared" si="3"/>
        <v>0</v>
      </c>
      <c r="J15" s="22">
        <f t="shared" si="3"/>
        <v>0</v>
      </c>
      <c r="K15" s="22">
        <f t="shared" si="3"/>
        <v>10275.84</v>
      </c>
      <c r="L15" s="22">
        <f t="shared" si="3"/>
        <v>16011.11</v>
      </c>
      <c r="M15" s="22">
        <f t="shared" si="3"/>
        <v>0</v>
      </c>
      <c r="N15" s="22">
        <f t="shared" si="3"/>
        <v>0</v>
      </c>
    </row>
    <row r="16" spans="1:16" ht="31.5" x14ac:dyDescent="0.25">
      <c r="A16" s="37">
        <f t="shared" si="1"/>
        <v>11</v>
      </c>
      <c r="B16" s="20" t="s">
        <v>12</v>
      </c>
      <c r="C16" s="21"/>
      <c r="D16" s="21"/>
      <c r="E16" s="21"/>
      <c r="F16" s="21"/>
      <c r="G16" s="21"/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</row>
    <row r="17" spans="1:14" ht="78.75" x14ac:dyDescent="0.25">
      <c r="A17" s="11">
        <f t="shared" si="1"/>
        <v>12</v>
      </c>
      <c r="B17" s="20" t="s">
        <v>13</v>
      </c>
      <c r="C17" s="39" t="s">
        <v>76</v>
      </c>
      <c r="D17" s="44">
        <v>67428.63</v>
      </c>
      <c r="E17" s="44">
        <v>87623.18</v>
      </c>
      <c r="F17" s="29">
        <v>2017</v>
      </c>
      <c r="G17" s="29">
        <v>2018</v>
      </c>
      <c r="H17" s="20"/>
      <c r="I17" s="20"/>
      <c r="J17" s="20"/>
      <c r="K17" s="20"/>
      <c r="L17" s="20"/>
      <c r="M17" s="20"/>
      <c r="N17" s="20"/>
    </row>
    <row r="18" spans="1:14" ht="31.5" x14ac:dyDescent="0.25">
      <c r="A18" s="11">
        <f t="shared" si="1"/>
        <v>13</v>
      </c>
      <c r="B18" s="20" t="s">
        <v>10</v>
      </c>
      <c r="C18" s="20"/>
      <c r="D18" s="29"/>
      <c r="E18" s="34"/>
      <c r="F18" s="29"/>
      <c r="G18" s="29"/>
      <c r="H18" s="6">
        <f>I18+J18+K18+L18+M18+N18</f>
        <v>87623.18</v>
      </c>
      <c r="I18" s="6">
        <f t="shared" ref="I18:N18" si="4">I20+I21</f>
        <v>0</v>
      </c>
      <c r="J18" s="6">
        <f t="shared" si="4"/>
        <v>0</v>
      </c>
      <c r="K18" s="6">
        <f t="shared" si="4"/>
        <v>34252.79</v>
      </c>
      <c r="L18" s="6">
        <f t="shared" si="4"/>
        <v>53370.39</v>
      </c>
      <c r="M18" s="6">
        <f t="shared" si="4"/>
        <v>0</v>
      </c>
      <c r="N18" s="6">
        <f t="shared" si="4"/>
        <v>0</v>
      </c>
    </row>
    <row r="19" spans="1:14" x14ac:dyDescent="0.25">
      <c r="A19" s="11">
        <f t="shared" si="1"/>
        <v>14</v>
      </c>
      <c r="B19" s="20" t="s">
        <v>5</v>
      </c>
      <c r="C19" s="20"/>
      <c r="D19" s="20"/>
      <c r="E19" s="20"/>
      <c r="F19" s="20"/>
      <c r="G19" s="20"/>
      <c r="H19" s="6">
        <f>I19+J19+K19+L19+M19+N19</f>
        <v>0</v>
      </c>
      <c r="I19" s="6">
        <f t="shared" ref="I19:N19" si="5">J19+K19+L19+M19+N19+O19</f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6">
        <f t="shared" si="5"/>
        <v>0</v>
      </c>
    </row>
    <row r="20" spans="1:14" x14ac:dyDescent="0.25">
      <c r="A20" s="11">
        <f t="shared" si="1"/>
        <v>15</v>
      </c>
      <c r="B20" s="20" t="s">
        <v>4</v>
      </c>
      <c r="C20" s="20"/>
      <c r="D20" s="20"/>
      <c r="E20" s="20"/>
      <c r="F20" s="20"/>
      <c r="G20" s="20"/>
      <c r="H20" s="6">
        <f>I20+J20+K20+L20+M20+N20</f>
        <v>61336.229999999996</v>
      </c>
      <c r="I20" s="6">
        <v>0</v>
      </c>
      <c r="J20" s="6">
        <v>0</v>
      </c>
      <c r="K20" s="6">
        <v>23976.95</v>
      </c>
      <c r="L20" s="6">
        <v>37359.279999999999</v>
      </c>
      <c r="M20" s="6">
        <v>0</v>
      </c>
      <c r="N20" s="6">
        <v>0</v>
      </c>
    </row>
    <row r="21" spans="1:14" x14ac:dyDescent="0.25">
      <c r="A21" s="11">
        <f t="shared" si="1"/>
        <v>16</v>
      </c>
      <c r="B21" s="20" t="s">
        <v>11</v>
      </c>
      <c r="C21" s="20"/>
      <c r="D21" s="20"/>
      <c r="E21" s="20"/>
      <c r="F21" s="20"/>
      <c r="G21" s="20"/>
      <c r="H21" s="6">
        <f>I21+J21+K21+L21+M21+N21</f>
        <v>26286.95</v>
      </c>
      <c r="I21" s="6">
        <v>0</v>
      </c>
      <c r="J21" s="6">
        <v>0</v>
      </c>
      <c r="K21" s="6">
        <v>10275.84</v>
      </c>
      <c r="L21" s="6">
        <v>16011.11</v>
      </c>
      <c r="M21" s="6">
        <v>0</v>
      </c>
      <c r="N21" s="6">
        <v>0</v>
      </c>
    </row>
    <row r="22" spans="1:14" ht="32.25" customHeight="1" x14ac:dyDescent="0.25">
      <c r="A22" s="11">
        <f t="shared" si="1"/>
        <v>17</v>
      </c>
      <c r="B22" s="20" t="s">
        <v>12</v>
      </c>
      <c r="C22" s="20"/>
      <c r="D22" s="20"/>
      <c r="E22" s="20"/>
      <c r="F22" s="20"/>
      <c r="G22" s="20"/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3.25" customHeight="1" x14ac:dyDescent="0.25">
      <c r="A23" s="11">
        <f t="shared" si="1"/>
        <v>18</v>
      </c>
      <c r="B23" s="100" t="s">
        <v>130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ht="47.25" customHeight="1" x14ac:dyDescent="0.25">
      <c r="A24" s="11">
        <f t="shared" si="1"/>
        <v>19</v>
      </c>
      <c r="B24" s="20" t="s">
        <v>52</v>
      </c>
      <c r="C24" s="26"/>
      <c r="D24" s="26"/>
      <c r="E24" s="26"/>
      <c r="F24" s="26"/>
      <c r="G24" s="26"/>
      <c r="H24" s="46">
        <f t="shared" ref="H24:N24" si="6">H25+H26+H27+H28</f>
        <v>243007.38</v>
      </c>
      <c r="I24" s="46">
        <f t="shared" si="6"/>
        <v>4489.28</v>
      </c>
      <c r="J24" s="46">
        <f t="shared" si="6"/>
        <v>5302.1</v>
      </c>
      <c r="K24" s="46">
        <f t="shared" si="6"/>
        <v>233216</v>
      </c>
      <c r="L24" s="46">
        <f t="shared" si="6"/>
        <v>0</v>
      </c>
      <c r="M24" s="27">
        <f t="shared" si="6"/>
        <v>0</v>
      </c>
      <c r="N24" s="27">
        <f t="shared" si="6"/>
        <v>0</v>
      </c>
    </row>
    <row r="25" spans="1:14" ht="18.75" customHeight="1" x14ac:dyDescent="0.25">
      <c r="A25" s="11">
        <f t="shared" si="1"/>
        <v>20</v>
      </c>
      <c r="B25" s="20" t="s">
        <v>5</v>
      </c>
      <c r="C25" s="26"/>
      <c r="D25" s="26"/>
      <c r="E25" s="26"/>
      <c r="F25" s="26"/>
      <c r="G25" s="26"/>
      <c r="H25" s="46">
        <f t="shared" ref="H25:N25" si="7">H31+H37+H43</f>
        <v>0</v>
      </c>
      <c r="I25" s="46">
        <f t="shared" si="7"/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27">
        <f t="shared" si="7"/>
        <v>0</v>
      </c>
      <c r="N25" s="27">
        <f t="shared" si="7"/>
        <v>0</v>
      </c>
    </row>
    <row r="26" spans="1:14" ht="16.5" customHeight="1" x14ac:dyDescent="0.25">
      <c r="A26" s="11">
        <f t="shared" si="1"/>
        <v>21</v>
      </c>
      <c r="B26" s="20" t="s">
        <v>4</v>
      </c>
      <c r="C26" s="26"/>
      <c r="D26" s="26"/>
      <c r="E26" s="26"/>
      <c r="F26" s="26"/>
      <c r="G26" s="26"/>
      <c r="H26" s="46">
        <f>H32+H38+H44</f>
        <v>203500</v>
      </c>
      <c r="I26" s="46">
        <f>I32+I38+I44</f>
        <v>0</v>
      </c>
      <c r="J26" s="46">
        <f>J32+J38+J44+J50</f>
        <v>0</v>
      </c>
      <c r="K26" s="46">
        <f t="shared" ref="K26:N28" si="8">K32+K38+K44</f>
        <v>203500</v>
      </c>
      <c r="L26" s="46">
        <f t="shared" si="8"/>
        <v>0</v>
      </c>
      <c r="M26" s="27">
        <f t="shared" si="8"/>
        <v>0</v>
      </c>
      <c r="N26" s="27">
        <f t="shared" si="8"/>
        <v>0</v>
      </c>
    </row>
    <row r="27" spans="1:14" ht="16.5" customHeight="1" x14ac:dyDescent="0.25">
      <c r="A27" s="11">
        <f t="shared" si="1"/>
        <v>22</v>
      </c>
      <c r="B27" s="20" t="s">
        <v>11</v>
      </c>
      <c r="C27" s="26"/>
      <c r="D27" s="26"/>
      <c r="E27" s="26"/>
      <c r="F27" s="26"/>
      <c r="G27" s="26"/>
      <c r="H27" s="46">
        <f>H33+H39+H45+H51</f>
        <v>39507.379999999997</v>
      </c>
      <c r="I27" s="46">
        <f>I33+I39+I45</f>
        <v>4489.28</v>
      </c>
      <c r="J27" s="46">
        <f>J33+J39+J45+J51</f>
        <v>5302.1</v>
      </c>
      <c r="K27" s="46">
        <f t="shared" si="8"/>
        <v>29716</v>
      </c>
      <c r="L27" s="46">
        <f t="shared" si="8"/>
        <v>0</v>
      </c>
      <c r="M27" s="27">
        <f t="shared" si="8"/>
        <v>0</v>
      </c>
      <c r="N27" s="27">
        <f t="shared" si="8"/>
        <v>0</v>
      </c>
    </row>
    <row r="28" spans="1:14" ht="30.75" customHeight="1" x14ac:dyDescent="0.25">
      <c r="A28" s="11">
        <f t="shared" si="1"/>
        <v>23</v>
      </c>
      <c r="B28" s="20" t="s">
        <v>12</v>
      </c>
      <c r="C28" s="26"/>
      <c r="D28" s="26"/>
      <c r="E28" s="26"/>
      <c r="F28" s="26"/>
      <c r="G28" s="26"/>
      <c r="H28" s="46">
        <f>H34+H40+H46</f>
        <v>0</v>
      </c>
      <c r="I28" s="46">
        <f>I34+I40+I46</f>
        <v>0</v>
      </c>
      <c r="J28" s="46">
        <f>J34+J40+J46</f>
        <v>0</v>
      </c>
      <c r="K28" s="46">
        <f t="shared" si="8"/>
        <v>0</v>
      </c>
      <c r="L28" s="46">
        <f t="shared" si="8"/>
        <v>0</v>
      </c>
      <c r="M28" s="27">
        <f t="shared" si="8"/>
        <v>0</v>
      </c>
      <c r="N28" s="27">
        <f t="shared" si="8"/>
        <v>0</v>
      </c>
    </row>
    <row r="29" spans="1:14" ht="33" customHeight="1" x14ac:dyDescent="0.25">
      <c r="A29" s="11">
        <f t="shared" si="1"/>
        <v>24</v>
      </c>
      <c r="B29" s="20" t="s">
        <v>109</v>
      </c>
      <c r="C29" s="29" t="s">
        <v>20</v>
      </c>
      <c r="D29" s="45">
        <f>H30</f>
        <v>80895.48</v>
      </c>
      <c r="E29" s="36"/>
      <c r="F29" s="38">
        <v>2015</v>
      </c>
      <c r="G29" s="38">
        <v>2017</v>
      </c>
      <c r="H29" s="47"/>
      <c r="I29" s="47"/>
      <c r="J29" s="47"/>
      <c r="K29" s="47"/>
      <c r="L29" s="47"/>
      <c r="M29" s="19"/>
      <c r="N29" s="19"/>
    </row>
    <row r="30" spans="1:14" ht="31.5" x14ac:dyDescent="0.25">
      <c r="A30" s="11">
        <f t="shared" si="1"/>
        <v>25</v>
      </c>
      <c r="B30" s="20" t="s">
        <v>10</v>
      </c>
      <c r="C30" s="20"/>
      <c r="D30" s="45"/>
      <c r="E30" s="36"/>
      <c r="F30" s="38"/>
      <c r="G30" s="38"/>
      <c r="H30" s="47">
        <f t="shared" ref="H30:N30" si="9">H31+H32+H33+H34</f>
        <v>80895.48</v>
      </c>
      <c r="I30" s="47">
        <f t="shared" si="9"/>
        <v>146.47999999999999</v>
      </c>
      <c r="J30" s="47">
        <f t="shared" si="9"/>
        <v>0</v>
      </c>
      <c r="K30" s="47">
        <f t="shared" si="9"/>
        <v>80749</v>
      </c>
      <c r="L30" s="47">
        <f t="shared" si="9"/>
        <v>0</v>
      </c>
      <c r="M30" s="28">
        <f t="shared" si="9"/>
        <v>0</v>
      </c>
      <c r="N30" s="28">
        <f t="shared" si="9"/>
        <v>0</v>
      </c>
    </row>
    <row r="31" spans="1:14" x14ac:dyDescent="0.25">
      <c r="A31" s="11">
        <f t="shared" si="1"/>
        <v>26</v>
      </c>
      <c r="B31" s="20" t="s">
        <v>5</v>
      </c>
      <c r="C31" s="20"/>
      <c r="D31" s="45"/>
      <c r="E31" s="38"/>
      <c r="F31" s="38"/>
      <c r="G31" s="38"/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28">
        <v>0</v>
      </c>
      <c r="N31" s="28">
        <v>0</v>
      </c>
    </row>
    <row r="32" spans="1:14" x14ac:dyDescent="0.25">
      <c r="A32" s="11">
        <f t="shared" si="1"/>
        <v>27</v>
      </c>
      <c r="B32" s="20" t="s">
        <v>4</v>
      </c>
      <c r="C32" s="20"/>
      <c r="D32" s="45"/>
      <c r="E32" s="38"/>
      <c r="F32" s="38"/>
      <c r="G32" s="38"/>
      <c r="H32" s="48">
        <f>I32+J32+K32+L32+M32+N32</f>
        <v>69700</v>
      </c>
      <c r="I32" s="48">
        <v>0</v>
      </c>
      <c r="J32" s="48">
        <v>0</v>
      </c>
      <c r="K32" s="48">
        <v>69700</v>
      </c>
      <c r="L32" s="48">
        <v>0</v>
      </c>
      <c r="M32" s="8">
        <v>0</v>
      </c>
      <c r="N32" s="8">
        <v>0</v>
      </c>
    </row>
    <row r="33" spans="1:14" x14ac:dyDescent="0.25">
      <c r="A33" s="11">
        <f t="shared" si="1"/>
        <v>28</v>
      </c>
      <c r="B33" s="20" t="s">
        <v>11</v>
      </c>
      <c r="C33" s="20"/>
      <c r="D33" s="45"/>
      <c r="E33" s="38"/>
      <c r="F33" s="38"/>
      <c r="G33" s="38"/>
      <c r="H33" s="48">
        <f>I33+J33+K33+L33+M33+N33</f>
        <v>11195.48</v>
      </c>
      <c r="I33" s="48">
        <v>146.47999999999999</v>
      </c>
      <c r="J33" s="48">
        <v>0</v>
      </c>
      <c r="K33" s="48">
        <v>11049</v>
      </c>
      <c r="L33" s="48">
        <v>0</v>
      </c>
      <c r="M33" s="8">
        <v>0</v>
      </c>
      <c r="N33" s="8">
        <v>0</v>
      </c>
    </row>
    <row r="34" spans="1:14" ht="31.5" x14ac:dyDescent="0.25">
      <c r="A34" s="11">
        <f t="shared" si="1"/>
        <v>29</v>
      </c>
      <c r="B34" s="20" t="s">
        <v>12</v>
      </c>
      <c r="C34" s="20"/>
      <c r="D34" s="45"/>
      <c r="E34" s="38"/>
      <c r="F34" s="38"/>
      <c r="G34" s="38"/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28">
        <v>0</v>
      </c>
      <c r="N34" s="28">
        <v>0</v>
      </c>
    </row>
    <row r="35" spans="1:14" ht="33.75" customHeight="1" x14ac:dyDescent="0.25">
      <c r="A35" s="11">
        <f t="shared" si="1"/>
        <v>30</v>
      </c>
      <c r="B35" s="20" t="s">
        <v>110</v>
      </c>
      <c r="C35" s="29" t="s">
        <v>20</v>
      </c>
      <c r="D35" s="45">
        <f>H36</f>
        <v>156809.79999999999</v>
      </c>
      <c r="E35" s="38"/>
      <c r="F35" s="38">
        <v>2015</v>
      </c>
      <c r="G35" s="38">
        <v>2017</v>
      </c>
      <c r="H35" s="47"/>
      <c r="I35" s="47"/>
      <c r="J35" s="47"/>
      <c r="K35" s="47"/>
      <c r="L35" s="47"/>
      <c r="M35" s="19"/>
      <c r="N35" s="19"/>
    </row>
    <row r="36" spans="1:14" ht="31.5" x14ac:dyDescent="0.25">
      <c r="A36" s="11">
        <f t="shared" si="1"/>
        <v>31</v>
      </c>
      <c r="B36" s="20" t="s">
        <v>23</v>
      </c>
      <c r="C36" s="20"/>
      <c r="D36" s="22"/>
      <c r="E36" s="28"/>
      <c r="F36" s="19"/>
      <c r="G36" s="19"/>
      <c r="H36" s="47">
        <f>I36+J36+K36+L36+M36+N36</f>
        <v>156809.79999999999</v>
      </c>
      <c r="I36" s="47">
        <f t="shared" ref="I36:N36" si="10">I37+I38+I39</f>
        <v>4342.8</v>
      </c>
      <c r="J36" s="47">
        <f t="shared" si="10"/>
        <v>0</v>
      </c>
      <c r="K36" s="47">
        <f t="shared" si="10"/>
        <v>152467</v>
      </c>
      <c r="L36" s="47">
        <f t="shared" si="10"/>
        <v>0</v>
      </c>
      <c r="M36" s="28">
        <f t="shared" si="10"/>
        <v>0</v>
      </c>
      <c r="N36" s="28">
        <f t="shared" si="10"/>
        <v>0</v>
      </c>
    </row>
    <row r="37" spans="1:14" x14ac:dyDescent="0.25">
      <c r="A37" s="11">
        <f t="shared" si="1"/>
        <v>32</v>
      </c>
      <c r="B37" s="20" t="s">
        <v>5</v>
      </c>
      <c r="C37" s="20"/>
      <c r="D37" s="21"/>
      <c r="E37" s="19"/>
      <c r="F37" s="19"/>
      <c r="G37" s="19"/>
      <c r="H37" s="47">
        <f>I37+J37+K37+L37+M37+N37</f>
        <v>0</v>
      </c>
      <c r="I37" s="47">
        <v>0</v>
      </c>
      <c r="J37" s="47">
        <v>0</v>
      </c>
      <c r="K37" s="47">
        <v>0</v>
      </c>
      <c r="L37" s="47">
        <v>0</v>
      </c>
      <c r="M37" s="28">
        <v>0</v>
      </c>
      <c r="N37" s="28">
        <v>0</v>
      </c>
    </row>
    <row r="38" spans="1:14" x14ac:dyDescent="0.25">
      <c r="A38" s="11">
        <f t="shared" si="1"/>
        <v>33</v>
      </c>
      <c r="B38" s="20" t="s">
        <v>4</v>
      </c>
      <c r="C38" s="20"/>
      <c r="D38" s="21"/>
      <c r="E38" s="19"/>
      <c r="F38" s="19"/>
      <c r="G38" s="19"/>
      <c r="H38" s="47">
        <f>I38+J38+K38+L38+M38+N38</f>
        <v>133800</v>
      </c>
      <c r="I38" s="47">
        <v>0</v>
      </c>
      <c r="J38" s="47">
        <v>0</v>
      </c>
      <c r="K38" s="47">
        <v>133800</v>
      </c>
      <c r="L38" s="47">
        <v>0</v>
      </c>
      <c r="M38" s="28">
        <v>0</v>
      </c>
      <c r="N38" s="28">
        <v>0</v>
      </c>
    </row>
    <row r="39" spans="1:14" x14ac:dyDescent="0.25">
      <c r="A39" s="11">
        <f t="shared" ref="A39:A63" si="11">A38+1</f>
        <v>34</v>
      </c>
      <c r="B39" s="20" t="s">
        <v>11</v>
      </c>
      <c r="C39" s="20"/>
      <c r="D39" s="21"/>
      <c r="E39" s="19"/>
      <c r="F39" s="19"/>
      <c r="G39" s="19"/>
      <c r="H39" s="47">
        <f>I39+J39+K39+L39+M39+N39</f>
        <v>23009.8</v>
      </c>
      <c r="I39" s="47">
        <v>4342.8</v>
      </c>
      <c r="J39" s="47">
        <v>0</v>
      </c>
      <c r="K39" s="47">
        <v>18667</v>
      </c>
      <c r="L39" s="47">
        <v>0</v>
      </c>
      <c r="M39" s="28">
        <v>0</v>
      </c>
      <c r="N39" s="28">
        <v>0</v>
      </c>
    </row>
    <row r="40" spans="1:14" ht="31.5" x14ac:dyDescent="0.25">
      <c r="A40" s="37">
        <f t="shared" si="11"/>
        <v>35</v>
      </c>
      <c r="B40" s="20" t="s">
        <v>12</v>
      </c>
      <c r="C40" s="20"/>
      <c r="D40" s="21"/>
      <c r="E40" s="19"/>
      <c r="F40" s="19"/>
      <c r="G40" s="19"/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28">
        <v>0</v>
      </c>
      <c r="N40" s="28">
        <v>0</v>
      </c>
    </row>
    <row r="41" spans="1:14" ht="36" customHeight="1" x14ac:dyDescent="0.25">
      <c r="A41" s="11">
        <f t="shared" si="11"/>
        <v>36</v>
      </c>
      <c r="B41" s="24" t="s">
        <v>102</v>
      </c>
      <c r="C41" s="29" t="s">
        <v>21</v>
      </c>
      <c r="D41" s="45">
        <f>H42</f>
        <v>1302.0999999999999</v>
      </c>
      <c r="E41" s="38"/>
      <c r="F41" s="38">
        <v>2015</v>
      </c>
      <c r="G41" s="38">
        <v>2016</v>
      </c>
      <c r="H41" s="47"/>
      <c r="I41" s="47"/>
      <c r="J41" s="47"/>
      <c r="K41" s="47"/>
      <c r="L41" s="47"/>
      <c r="M41" s="19"/>
      <c r="N41" s="19"/>
    </row>
    <row r="42" spans="1:14" ht="31.5" x14ac:dyDescent="0.25">
      <c r="A42" s="11">
        <f t="shared" si="11"/>
        <v>37</v>
      </c>
      <c r="B42" s="20" t="s">
        <v>22</v>
      </c>
      <c r="C42" s="20"/>
      <c r="D42" s="19"/>
      <c r="E42" s="19"/>
      <c r="F42" s="19"/>
      <c r="G42" s="19"/>
      <c r="H42" s="47">
        <f>SUM(H43:H45)</f>
        <v>1302.0999999999999</v>
      </c>
      <c r="I42" s="47">
        <f>I43+I44+I45</f>
        <v>0</v>
      </c>
      <c r="J42" s="47">
        <f>SUM(J43:J45)</f>
        <v>1302.0999999999999</v>
      </c>
      <c r="K42" s="47">
        <v>0</v>
      </c>
      <c r="L42" s="47">
        <v>0</v>
      </c>
      <c r="M42" s="28">
        <v>0</v>
      </c>
      <c r="N42" s="28">
        <v>0</v>
      </c>
    </row>
    <row r="43" spans="1:14" x14ac:dyDescent="0.25">
      <c r="A43" s="11">
        <f t="shared" si="11"/>
        <v>38</v>
      </c>
      <c r="B43" s="20" t="s">
        <v>5</v>
      </c>
      <c r="C43" s="20"/>
      <c r="D43" s="19"/>
      <c r="E43" s="19"/>
      <c r="F43" s="19"/>
      <c r="G43" s="19"/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x14ac:dyDescent="0.25">
      <c r="A44" s="11">
        <f t="shared" si="11"/>
        <v>39</v>
      </c>
      <c r="B44" s="20" t="s">
        <v>4</v>
      </c>
      <c r="C44" s="20"/>
      <c r="D44" s="19"/>
      <c r="E44" s="19"/>
      <c r="F44" s="19"/>
      <c r="G44" s="19"/>
      <c r="H44" s="8">
        <f>I44+J44+K44+L44+M44+N44</f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x14ac:dyDescent="0.25">
      <c r="A45" s="11">
        <f t="shared" si="11"/>
        <v>40</v>
      </c>
      <c r="B45" s="20" t="s">
        <v>11</v>
      </c>
      <c r="C45" s="20"/>
      <c r="D45" s="19"/>
      <c r="E45" s="19"/>
      <c r="F45" s="19"/>
      <c r="G45" s="19"/>
      <c r="H45" s="8">
        <f>I45+J45+K45+L45+M45+N45</f>
        <v>1302.0999999999999</v>
      </c>
      <c r="I45" s="8">
        <v>0</v>
      </c>
      <c r="J45" s="8">
        <v>1302.0999999999999</v>
      </c>
      <c r="K45" s="8">
        <v>0</v>
      </c>
      <c r="L45" s="8">
        <v>0</v>
      </c>
      <c r="M45" s="8">
        <v>0</v>
      </c>
      <c r="N45" s="8">
        <v>0</v>
      </c>
    </row>
    <row r="46" spans="1:14" ht="31.5" x14ac:dyDescent="0.25">
      <c r="A46" s="11">
        <f t="shared" si="11"/>
        <v>41</v>
      </c>
      <c r="B46" s="20" t="s">
        <v>12</v>
      </c>
      <c r="C46" s="20"/>
      <c r="D46" s="19"/>
      <c r="E46" s="19"/>
      <c r="F46" s="19"/>
      <c r="G46" s="19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84.75" customHeight="1" x14ac:dyDescent="0.25">
      <c r="A47" s="11">
        <f t="shared" si="11"/>
        <v>42</v>
      </c>
      <c r="B47" s="24" t="s">
        <v>132</v>
      </c>
      <c r="C47" s="29" t="s">
        <v>133</v>
      </c>
      <c r="D47" s="45">
        <f>H48</f>
        <v>4000</v>
      </c>
      <c r="E47" s="49"/>
      <c r="F47" s="50">
        <v>2016</v>
      </c>
      <c r="G47" s="50">
        <v>2017</v>
      </c>
      <c r="H47" s="47"/>
      <c r="I47" s="47"/>
      <c r="J47" s="47"/>
      <c r="K47" s="28"/>
      <c r="L47" s="28"/>
      <c r="M47" s="28"/>
      <c r="N47" s="28"/>
    </row>
    <row r="48" spans="1:14" ht="31.5" x14ac:dyDescent="0.25">
      <c r="A48" s="11">
        <f t="shared" si="11"/>
        <v>43</v>
      </c>
      <c r="B48" s="20" t="s">
        <v>28</v>
      </c>
      <c r="C48" s="20"/>
      <c r="D48" s="47"/>
      <c r="E48" s="47"/>
      <c r="F48" s="47"/>
      <c r="G48" s="47"/>
      <c r="H48" s="47">
        <f>I48+J48+K48+L48+M48+N48</f>
        <v>4000</v>
      </c>
      <c r="I48" s="47">
        <f t="shared" ref="I48:N48" si="12">I49+I50+I51</f>
        <v>0</v>
      </c>
      <c r="J48" s="47">
        <f t="shared" si="12"/>
        <v>4000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</row>
    <row r="49" spans="1:14" x14ac:dyDescent="0.25">
      <c r="A49" s="11">
        <f t="shared" si="11"/>
        <v>44</v>
      </c>
      <c r="B49" s="20" t="s">
        <v>5</v>
      </c>
      <c r="C49" s="20"/>
      <c r="D49" s="47"/>
      <c r="E49" s="47"/>
      <c r="F49" s="47"/>
      <c r="G49" s="47"/>
      <c r="H49" s="47">
        <f>I49+J49+K49+L49+M49+N49</f>
        <v>0</v>
      </c>
      <c r="I49" s="47">
        <v>0</v>
      </c>
      <c r="J49" s="47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x14ac:dyDescent="0.25">
      <c r="A50" s="11">
        <f t="shared" si="11"/>
        <v>45</v>
      </c>
      <c r="B50" s="20" t="s">
        <v>4</v>
      </c>
      <c r="C50" s="20"/>
      <c r="D50" s="47"/>
      <c r="E50" s="47"/>
      <c r="F50" s="47"/>
      <c r="G50" s="47"/>
      <c r="H50" s="47">
        <f>I50+J50+K50+L50+M50+N50</f>
        <v>0</v>
      </c>
      <c r="I50" s="47">
        <v>0</v>
      </c>
      <c r="J50" s="47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x14ac:dyDescent="0.25">
      <c r="A51" s="11">
        <f t="shared" si="11"/>
        <v>46</v>
      </c>
      <c r="B51" s="20" t="s">
        <v>11</v>
      </c>
      <c r="C51" s="20"/>
      <c r="D51" s="47"/>
      <c r="E51" s="47"/>
      <c r="F51" s="47"/>
      <c r="G51" s="47"/>
      <c r="H51" s="47">
        <f>I51+J51+K51+L51+M51+N51</f>
        <v>4000</v>
      </c>
      <c r="I51" s="47">
        <v>0</v>
      </c>
      <c r="J51" s="47">
        <v>4000</v>
      </c>
      <c r="K51" s="28">
        <v>0</v>
      </c>
      <c r="L51" s="28">
        <v>0</v>
      </c>
      <c r="M51" s="28">
        <v>0</v>
      </c>
      <c r="N51" s="28">
        <v>0</v>
      </c>
    </row>
    <row r="52" spans="1:14" ht="20.25" customHeight="1" x14ac:dyDescent="0.25">
      <c r="A52" s="11">
        <v>59</v>
      </c>
      <c r="B52" s="97" t="s">
        <v>142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2"/>
    </row>
    <row r="53" spans="1:14" ht="47.25" x14ac:dyDescent="0.25">
      <c r="A53" s="11">
        <f t="shared" si="11"/>
        <v>60</v>
      </c>
      <c r="B53" s="20" t="s">
        <v>53</v>
      </c>
      <c r="C53" s="21"/>
      <c r="D53" s="21"/>
      <c r="E53" s="21"/>
      <c r="F53" s="21"/>
      <c r="G53" s="21"/>
      <c r="H53" s="22">
        <f t="shared" ref="H53:N53" si="13">H54+H55+H56+H57</f>
        <v>63675.1</v>
      </c>
      <c r="I53" s="22">
        <f t="shared" si="13"/>
        <v>1700.7</v>
      </c>
      <c r="J53" s="22">
        <f t="shared" si="13"/>
        <v>144.30000000000001</v>
      </c>
      <c r="K53" s="22">
        <f t="shared" si="13"/>
        <v>61830.1</v>
      </c>
      <c r="L53" s="23">
        <f t="shared" si="13"/>
        <v>0</v>
      </c>
      <c r="M53" s="23">
        <f t="shared" si="13"/>
        <v>0</v>
      </c>
      <c r="N53" s="23">
        <f t="shared" si="13"/>
        <v>0</v>
      </c>
    </row>
    <row r="54" spans="1:14" x14ac:dyDescent="0.25">
      <c r="A54" s="11">
        <f t="shared" si="11"/>
        <v>61</v>
      </c>
      <c r="B54" s="20" t="s">
        <v>5</v>
      </c>
      <c r="C54" s="21"/>
      <c r="D54" s="21"/>
      <c r="E54" s="21"/>
      <c r="F54" s="21"/>
      <c r="G54" s="21"/>
      <c r="H54" s="22">
        <f t="shared" ref="H54:N55" si="14">H60</f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3">
        <f t="shared" si="14"/>
        <v>0</v>
      </c>
      <c r="M54" s="23">
        <f t="shared" si="14"/>
        <v>0</v>
      </c>
      <c r="N54" s="23">
        <f t="shared" si="14"/>
        <v>0</v>
      </c>
    </row>
    <row r="55" spans="1:14" x14ac:dyDescent="0.25">
      <c r="A55" s="11">
        <f t="shared" si="11"/>
        <v>62</v>
      </c>
      <c r="B55" s="20" t="s">
        <v>4</v>
      </c>
      <c r="C55" s="21"/>
      <c r="D55" s="21"/>
      <c r="E55" s="21"/>
      <c r="F55" s="21"/>
      <c r="G55" s="21"/>
      <c r="H55" s="22">
        <f t="shared" si="14"/>
        <v>58700</v>
      </c>
      <c r="I55" s="22">
        <f t="shared" si="14"/>
        <v>0</v>
      </c>
      <c r="J55" s="22">
        <f t="shared" si="14"/>
        <v>0</v>
      </c>
      <c r="K55" s="22">
        <f t="shared" si="14"/>
        <v>58700</v>
      </c>
      <c r="L55" s="23">
        <f t="shared" si="14"/>
        <v>0</v>
      </c>
      <c r="M55" s="23">
        <f t="shared" si="14"/>
        <v>0</v>
      </c>
      <c r="N55" s="23">
        <f t="shared" si="14"/>
        <v>0</v>
      </c>
    </row>
    <row r="56" spans="1:14" x14ac:dyDescent="0.25">
      <c r="A56" s="37">
        <f t="shared" si="11"/>
        <v>63</v>
      </c>
      <c r="B56" s="20" t="s">
        <v>11</v>
      </c>
      <c r="C56" s="21"/>
      <c r="D56" s="21"/>
      <c r="E56" s="21"/>
      <c r="F56" s="21"/>
      <c r="G56" s="21"/>
      <c r="H56" s="22">
        <f>H62+H68</f>
        <v>4975.1000000000004</v>
      </c>
      <c r="I56" s="22">
        <f>I62</f>
        <v>1700.7</v>
      </c>
      <c r="J56" s="22">
        <f>J62+J68</f>
        <v>144.30000000000001</v>
      </c>
      <c r="K56" s="22">
        <f t="shared" ref="K56:N57" si="15">K62</f>
        <v>3130.1</v>
      </c>
      <c r="L56" s="23">
        <f t="shared" si="15"/>
        <v>0</v>
      </c>
      <c r="M56" s="23">
        <f t="shared" si="15"/>
        <v>0</v>
      </c>
      <c r="N56" s="23">
        <f t="shared" si="15"/>
        <v>0</v>
      </c>
    </row>
    <row r="57" spans="1:14" ht="31.5" x14ac:dyDescent="0.25">
      <c r="A57" s="11">
        <f t="shared" si="11"/>
        <v>64</v>
      </c>
      <c r="B57" s="20" t="s">
        <v>12</v>
      </c>
      <c r="C57" s="21"/>
      <c r="D57" s="21"/>
      <c r="E57" s="21"/>
      <c r="F57" s="21"/>
      <c r="G57" s="21"/>
      <c r="H57" s="22">
        <f>H63</f>
        <v>0</v>
      </c>
      <c r="I57" s="22">
        <f>I63</f>
        <v>0</v>
      </c>
      <c r="J57" s="22">
        <f>J63</f>
        <v>0</v>
      </c>
      <c r="K57" s="22">
        <f t="shared" si="15"/>
        <v>0</v>
      </c>
      <c r="L57" s="21">
        <f t="shared" si="15"/>
        <v>0</v>
      </c>
      <c r="M57" s="21">
        <f t="shared" si="15"/>
        <v>0</v>
      </c>
      <c r="N57" s="21">
        <f t="shared" si="15"/>
        <v>0</v>
      </c>
    </row>
    <row r="58" spans="1:14" ht="156.75" customHeight="1" x14ac:dyDescent="0.25">
      <c r="A58" s="11">
        <f t="shared" si="11"/>
        <v>65</v>
      </c>
      <c r="B58" s="20" t="s">
        <v>24</v>
      </c>
      <c r="C58" s="29" t="s">
        <v>25</v>
      </c>
      <c r="D58" s="45">
        <f>H59</f>
        <v>63530.799999999996</v>
      </c>
      <c r="E58" s="35"/>
      <c r="F58" s="30">
        <v>2015</v>
      </c>
      <c r="G58" s="30">
        <v>2017</v>
      </c>
      <c r="H58" s="47"/>
      <c r="I58" s="47"/>
      <c r="J58" s="47"/>
      <c r="K58" s="47"/>
      <c r="L58" s="19"/>
      <c r="M58" s="19"/>
      <c r="N58" s="19"/>
    </row>
    <row r="59" spans="1:14" ht="31.5" x14ac:dyDescent="0.25">
      <c r="A59" s="11">
        <f t="shared" si="11"/>
        <v>66</v>
      </c>
      <c r="B59" s="20" t="s">
        <v>10</v>
      </c>
      <c r="C59" s="20"/>
      <c r="D59" s="19"/>
      <c r="E59" s="19"/>
      <c r="F59" s="19"/>
      <c r="G59" s="19"/>
      <c r="H59" s="47">
        <f>I59+J59+K59+L59+M59+N59</f>
        <v>63530.799999999996</v>
      </c>
      <c r="I59" s="47">
        <f t="shared" ref="I59:N59" si="16">I60+I61+I62+I63</f>
        <v>1700.7</v>
      </c>
      <c r="J59" s="47">
        <f t="shared" si="16"/>
        <v>0</v>
      </c>
      <c r="K59" s="47">
        <f t="shared" si="16"/>
        <v>61830.1</v>
      </c>
      <c r="L59" s="28">
        <f t="shared" si="16"/>
        <v>0</v>
      </c>
      <c r="M59" s="28">
        <f t="shared" si="16"/>
        <v>0</v>
      </c>
      <c r="N59" s="28">
        <f t="shared" si="16"/>
        <v>0</v>
      </c>
    </row>
    <row r="60" spans="1:14" x14ac:dyDescent="0.25">
      <c r="A60" s="11">
        <f t="shared" si="11"/>
        <v>67</v>
      </c>
      <c r="B60" s="20" t="s">
        <v>5</v>
      </c>
      <c r="C60" s="20"/>
      <c r="D60" s="19"/>
      <c r="E60" s="19"/>
      <c r="F60" s="19"/>
      <c r="G60" s="19"/>
      <c r="H60" s="47">
        <f>I60+J60+K60+L60+M60+N60</f>
        <v>0</v>
      </c>
      <c r="I60" s="47">
        <v>0</v>
      </c>
      <c r="J60" s="47">
        <v>0</v>
      </c>
      <c r="K60" s="47">
        <v>0</v>
      </c>
      <c r="L60" s="28">
        <v>0</v>
      </c>
      <c r="M60" s="28">
        <v>0</v>
      </c>
      <c r="N60" s="28">
        <v>0</v>
      </c>
    </row>
    <row r="61" spans="1:14" x14ac:dyDescent="0.25">
      <c r="A61" s="11">
        <f t="shared" si="11"/>
        <v>68</v>
      </c>
      <c r="B61" s="20" t="s">
        <v>4</v>
      </c>
      <c r="C61" s="20"/>
      <c r="D61" s="19"/>
      <c r="E61" s="19"/>
      <c r="F61" s="19"/>
      <c r="G61" s="19"/>
      <c r="H61" s="47">
        <f>I61+J61+K61+L61+M61+N61</f>
        <v>58700</v>
      </c>
      <c r="I61" s="47">
        <v>0</v>
      </c>
      <c r="J61" s="47">
        <v>0</v>
      </c>
      <c r="K61" s="47">
        <v>58700</v>
      </c>
      <c r="L61" s="28">
        <v>0</v>
      </c>
      <c r="M61" s="28">
        <v>0</v>
      </c>
      <c r="N61" s="28">
        <v>0</v>
      </c>
    </row>
    <row r="62" spans="1:14" x14ac:dyDescent="0.25">
      <c r="A62" s="11">
        <f t="shared" si="11"/>
        <v>69</v>
      </c>
      <c r="B62" s="20" t="s">
        <v>11</v>
      </c>
      <c r="C62" s="20"/>
      <c r="D62" s="19"/>
      <c r="E62" s="19"/>
      <c r="F62" s="19"/>
      <c r="G62" s="19"/>
      <c r="H62" s="47">
        <f>I62+J62+K62+L62+M62+N62</f>
        <v>4830.8</v>
      </c>
      <c r="I62" s="47">
        <v>1700.7</v>
      </c>
      <c r="J62" s="47">
        <v>0</v>
      </c>
      <c r="K62" s="47">
        <v>3130.1</v>
      </c>
      <c r="L62" s="28">
        <v>0</v>
      </c>
      <c r="M62" s="28">
        <v>0</v>
      </c>
      <c r="N62" s="28">
        <v>0</v>
      </c>
    </row>
    <row r="63" spans="1:14" ht="31.5" x14ac:dyDescent="0.25">
      <c r="A63" s="11">
        <f t="shared" si="11"/>
        <v>70</v>
      </c>
      <c r="B63" s="20" t="s">
        <v>12</v>
      </c>
      <c r="C63" s="20"/>
      <c r="D63" s="19"/>
      <c r="E63" s="19"/>
      <c r="F63" s="19"/>
      <c r="G63" s="19"/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94.5" customHeight="1" x14ac:dyDescent="0.25">
      <c r="A64" s="11" t="s">
        <v>134</v>
      </c>
      <c r="B64" s="20" t="s">
        <v>149</v>
      </c>
      <c r="C64" s="29" t="s">
        <v>140</v>
      </c>
      <c r="D64" s="45">
        <f>H65</f>
        <v>144.30000000000001</v>
      </c>
      <c r="E64" s="35"/>
      <c r="F64" s="30">
        <v>2016</v>
      </c>
      <c r="G64" s="30">
        <v>2016</v>
      </c>
      <c r="H64" s="19"/>
      <c r="I64" s="19"/>
      <c r="J64" s="19"/>
      <c r="K64" s="19"/>
      <c r="L64" s="19"/>
      <c r="M64" s="19"/>
      <c r="N64" s="19"/>
    </row>
    <row r="65" spans="1:14" ht="31.5" x14ac:dyDescent="0.25">
      <c r="A65" s="11" t="s">
        <v>135</v>
      </c>
      <c r="B65" s="20" t="s">
        <v>23</v>
      </c>
      <c r="C65" s="20"/>
      <c r="D65" s="19"/>
      <c r="E65" s="19"/>
      <c r="F65" s="19"/>
      <c r="G65" s="19"/>
      <c r="H65" s="47">
        <f>I65+J65+K65+L65+M65+N65</f>
        <v>144.30000000000001</v>
      </c>
      <c r="I65" s="47">
        <f t="shared" ref="I65:N65" si="17">I66+I67+I68+I69</f>
        <v>0</v>
      </c>
      <c r="J65" s="47">
        <f t="shared" si="17"/>
        <v>144.30000000000001</v>
      </c>
      <c r="K65" s="47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</row>
    <row r="66" spans="1:14" x14ac:dyDescent="0.25">
      <c r="A66" s="11" t="s">
        <v>136</v>
      </c>
      <c r="B66" s="20" t="s">
        <v>5</v>
      </c>
      <c r="C66" s="20"/>
      <c r="D66" s="19"/>
      <c r="E66" s="19"/>
      <c r="F66" s="19"/>
      <c r="G66" s="19"/>
      <c r="H66" s="47">
        <f>I66+J66+K66+L66+M66+N66</f>
        <v>0</v>
      </c>
      <c r="I66" s="47">
        <v>0</v>
      </c>
      <c r="J66" s="47">
        <v>0</v>
      </c>
      <c r="K66" s="47">
        <v>0</v>
      </c>
      <c r="L66" s="28">
        <v>0</v>
      </c>
      <c r="M66" s="28">
        <v>0</v>
      </c>
      <c r="N66" s="28">
        <v>0</v>
      </c>
    </row>
    <row r="67" spans="1:14" x14ac:dyDescent="0.25">
      <c r="A67" s="11" t="s">
        <v>137</v>
      </c>
      <c r="B67" s="20" t="s">
        <v>4</v>
      </c>
      <c r="C67" s="20"/>
      <c r="D67" s="19"/>
      <c r="E67" s="19"/>
      <c r="F67" s="19"/>
      <c r="G67" s="19"/>
      <c r="H67" s="47">
        <f>I67+J67+K67+L67+M67+N67</f>
        <v>0</v>
      </c>
      <c r="I67" s="47">
        <v>0</v>
      </c>
      <c r="J67" s="47">
        <v>0</v>
      </c>
      <c r="K67" s="47">
        <v>0</v>
      </c>
      <c r="L67" s="28">
        <v>0</v>
      </c>
      <c r="M67" s="28">
        <v>0</v>
      </c>
      <c r="N67" s="28">
        <v>0</v>
      </c>
    </row>
    <row r="68" spans="1:14" x14ac:dyDescent="0.25">
      <c r="A68" s="11" t="s">
        <v>138</v>
      </c>
      <c r="B68" s="20" t="s">
        <v>11</v>
      </c>
      <c r="C68" s="20"/>
      <c r="D68" s="19"/>
      <c r="E68" s="19"/>
      <c r="F68" s="19"/>
      <c r="G68" s="19"/>
      <c r="H68" s="47">
        <f>I68+J68+K68+L68+M68+N68</f>
        <v>144.30000000000001</v>
      </c>
      <c r="I68" s="47">
        <v>0</v>
      </c>
      <c r="J68" s="47">
        <v>144.30000000000001</v>
      </c>
      <c r="K68" s="47">
        <v>0</v>
      </c>
      <c r="L68" s="28">
        <v>0</v>
      </c>
      <c r="M68" s="28">
        <v>0</v>
      </c>
      <c r="N68" s="28">
        <v>0</v>
      </c>
    </row>
    <row r="69" spans="1:14" ht="31.5" x14ac:dyDescent="0.25">
      <c r="A69" s="11" t="s">
        <v>139</v>
      </c>
      <c r="B69" s="20" t="s">
        <v>12</v>
      </c>
      <c r="C69" s="20"/>
      <c r="D69" s="19"/>
      <c r="E69" s="19"/>
      <c r="F69" s="19"/>
      <c r="G69" s="19"/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x14ac:dyDescent="0.25">
      <c r="A70" s="11">
        <v>101</v>
      </c>
      <c r="B70" s="97" t="s">
        <v>143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2"/>
    </row>
    <row r="71" spans="1:14" ht="45.75" customHeight="1" x14ac:dyDescent="0.25">
      <c r="A71" s="11">
        <f>A70+1</f>
        <v>102</v>
      </c>
      <c r="B71" s="20" t="s">
        <v>141</v>
      </c>
      <c r="C71" s="21"/>
      <c r="D71" s="21"/>
      <c r="E71" s="21"/>
      <c r="F71" s="21"/>
      <c r="G71" s="21"/>
      <c r="H71" s="22">
        <f>I71+J71+K71+L71+M71+N71</f>
        <v>71442.09</v>
      </c>
      <c r="I71" s="22">
        <f t="shared" ref="I71:N71" si="18">I72+I73+I74+I75</f>
        <v>2230.19</v>
      </c>
      <c r="J71" s="22">
        <f t="shared" si="18"/>
        <v>3257.4</v>
      </c>
      <c r="K71" s="22">
        <f t="shared" si="18"/>
        <v>65954.5</v>
      </c>
      <c r="L71" s="23">
        <f t="shared" si="18"/>
        <v>0</v>
      </c>
      <c r="M71" s="23">
        <f t="shared" si="18"/>
        <v>0</v>
      </c>
      <c r="N71" s="23">
        <f t="shared" si="18"/>
        <v>0</v>
      </c>
    </row>
    <row r="72" spans="1:14" x14ac:dyDescent="0.25">
      <c r="A72" s="11">
        <f>A71+1</f>
        <v>103</v>
      </c>
      <c r="B72" s="20" t="s">
        <v>5</v>
      </c>
      <c r="C72" s="21"/>
      <c r="D72" s="21"/>
      <c r="E72" s="21"/>
      <c r="F72" s="21"/>
      <c r="G72" s="21"/>
      <c r="H72" s="22">
        <f>I72+J72+K72+L72+M72+N72</f>
        <v>0</v>
      </c>
      <c r="I72" s="22">
        <f>I78+I84+I90+I96+I102+I108+I138</f>
        <v>0</v>
      </c>
      <c r="J72" s="22">
        <f>J78+J84+J90+J96+J102+J108</f>
        <v>0</v>
      </c>
      <c r="K72" s="22">
        <f>K78+K84+K90+K96+K102+K108</f>
        <v>0</v>
      </c>
      <c r="L72" s="23">
        <f>L78+L84+L90+L96+L102+L108</f>
        <v>0</v>
      </c>
      <c r="M72" s="23">
        <f>M78+M84+M90+M96+M102+M108</f>
        <v>0</v>
      </c>
      <c r="N72" s="23">
        <f>N78+N84+N90+N96+N102+N108</f>
        <v>0</v>
      </c>
    </row>
    <row r="73" spans="1:14" x14ac:dyDescent="0.25">
      <c r="A73" s="11">
        <f t="shared" ref="A73:A104" si="19">A72+1</f>
        <v>104</v>
      </c>
      <c r="B73" s="20" t="s">
        <v>4</v>
      </c>
      <c r="C73" s="21"/>
      <c r="D73" s="22"/>
      <c r="E73" s="21"/>
      <c r="F73" s="21"/>
      <c r="G73" s="21"/>
      <c r="H73" s="22">
        <f>I73+J73+K73+L73+M73+N73</f>
        <v>62300</v>
      </c>
      <c r="I73" s="22">
        <f>I79+I85+I91+I97+I103+I109+I115+I121+I127+I133</f>
        <v>0</v>
      </c>
      <c r="J73" s="22">
        <f>J79+J85+J91+J97+J103+J109+J115+J121+J127+J133</f>
        <v>0</v>
      </c>
      <c r="K73" s="22">
        <f>K79+K85+K91+K97+K103+K109+K115+K121+K127+K133</f>
        <v>62300</v>
      </c>
      <c r="L73" s="23">
        <f t="shared" ref="L73:N75" si="20">L79+L85+L91+L97+L103+L109</f>
        <v>0</v>
      </c>
      <c r="M73" s="23">
        <f t="shared" si="20"/>
        <v>0</v>
      </c>
      <c r="N73" s="23">
        <f t="shared" si="20"/>
        <v>0</v>
      </c>
    </row>
    <row r="74" spans="1:14" x14ac:dyDescent="0.25">
      <c r="A74" s="11">
        <f t="shared" si="19"/>
        <v>105</v>
      </c>
      <c r="B74" s="20" t="s">
        <v>11</v>
      </c>
      <c r="C74" s="21"/>
      <c r="D74" s="22"/>
      <c r="E74" s="21"/>
      <c r="F74" s="21"/>
      <c r="G74" s="21"/>
      <c r="H74" s="22">
        <f>I74+J74+K74+L74+M74+N74</f>
        <v>9142.09</v>
      </c>
      <c r="I74" s="22">
        <f>I80+I86+I92+I98+I104+I110+I116+I122+I128+I134</f>
        <v>2230.19</v>
      </c>
      <c r="J74" s="22">
        <f>J80+J86+J92+J98+J104+J110+J116+J122+J128+J134+J140+J146</f>
        <v>3257.4</v>
      </c>
      <c r="K74" s="22">
        <f>K80+K86+K92+K98+K104+K110+K116+K122+K128+K134+K140+K146</f>
        <v>3654.5</v>
      </c>
      <c r="L74" s="23">
        <f t="shared" si="20"/>
        <v>0</v>
      </c>
      <c r="M74" s="23">
        <f t="shared" si="20"/>
        <v>0</v>
      </c>
      <c r="N74" s="23">
        <f t="shared" si="20"/>
        <v>0</v>
      </c>
    </row>
    <row r="75" spans="1:14" ht="31.5" x14ac:dyDescent="0.25">
      <c r="A75" s="11">
        <f t="shared" si="19"/>
        <v>106</v>
      </c>
      <c r="B75" s="20" t="s">
        <v>12</v>
      </c>
      <c r="C75" s="21"/>
      <c r="D75" s="22"/>
      <c r="E75" s="21"/>
      <c r="F75" s="21"/>
      <c r="G75" s="21"/>
      <c r="H75" s="22">
        <f>I75+J75+K75+L75+M75+N75</f>
        <v>0</v>
      </c>
      <c r="I75" s="22">
        <f>I81+I87+I93+I99+I105+I111</f>
        <v>0</v>
      </c>
      <c r="J75" s="22">
        <f>J81+J87+J93+J99+J105+J111</f>
        <v>0</v>
      </c>
      <c r="K75" s="22">
        <f>K81+K87+K93+K99+K105+K111</f>
        <v>0</v>
      </c>
      <c r="L75" s="23">
        <f t="shared" si="20"/>
        <v>0</v>
      </c>
      <c r="M75" s="23">
        <f t="shared" si="20"/>
        <v>0</v>
      </c>
      <c r="N75" s="23">
        <f t="shared" si="20"/>
        <v>0</v>
      </c>
    </row>
    <row r="76" spans="1:14" ht="114" customHeight="1" x14ac:dyDescent="0.25">
      <c r="A76" s="11">
        <f t="shared" si="19"/>
        <v>107</v>
      </c>
      <c r="B76" s="24" t="s">
        <v>128</v>
      </c>
      <c r="C76" s="29" t="s">
        <v>50</v>
      </c>
      <c r="D76" s="47"/>
      <c r="E76" s="19"/>
      <c r="F76" s="30">
        <v>2015</v>
      </c>
      <c r="G76" s="30">
        <v>2017</v>
      </c>
      <c r="H76" s="47"/>
      <c r="I76" s="47"/>
      <c r="J76" s="47"/>
      <c r="K76" s="47"/>
      <c r="L76" s="19"/>
      <c r="M76" s="19"/>
      <c r="N76" s="19"/>
    </row>
    <row r="77" spans="1:14" ht="31.5" x14ac:dyDescent="0.25">
      <c r="A77" s="11">
        <f t="shared" si="19"/>
        <v>108</v>
      </c>
      <c r="B77" s="20" t="s">
        <v>10</v>
      </c>
      <c r="C77" s="20"/>
      <c r="D77" s="47"/>
      <c r="E77" s="19"/>
      <c r="F77" s="19"/>
      <c r="G77" s="19"/>
      <c r="H77" s="51">
        <f>I77+J77+K77+L77+M77+N77</f>
        <v>0</v>
      </c>
      <c r="I77" s="51">
        <f t="shared" ref="I77:N77" si="21">I78+I79+I80+I81</f>
        <v>0</v>
      </c>
      <c r="J77" s="51">
        <f t="shared" si="21"/>
        <v>0</v>
      </c>
      <c r="K77" s="51">
        <f t="shared" si="21"/>
        <v>0</v>
      </c>
      <c r="L77" s="10">
        <f t="shared" si="21"/>
        <v>0</v>
      </c>
      <c r="M77" s="10">
        <f t="shared" si="21"/>
        <v>0</v>
      </c>
      <c r="N77" s="10">
        <f t="shared" si="21"/>
        <v>0</v>
      </c>
    </row>
    <row r="78" spans="1:14" x14ac:dyDescent="0.25">
      <c r="A78" s="11">
        <f t="shared" si="19"/>
        <v>109</v>
      </c>
      <c r="B78" s="20" t="s">
        <v>5</v>
      </c>
      <c r="C78" s="20"/>
      <c r="D78" s="47"/>
      <c r="E78" s="19"/>
      <c r="F78" s="19"/>
      <c r="G78" s="19"/>
      <c r="H78" s="51">
        <f>I78+J78+K78+L78+M78+N78</f>
        <v>0</v>
      </c>
      <c r="I78" s="47">
        <v>0</v>
      </c>
      <c r="J78" s="47">
        <v>0</v>
      </c>
      <c r="K78" s="47">
        <v>0</v>
      </c>
      <c r="L78" s="28">
        <v>0</v>
      </c>
      <c r="M78" s="28">
        <v>0</v>
      </c>
      <c r="N78" s="28">
        <v>0</v>
      </c>
    </row>
    <row r="79" spans="1:14" x14ac:dyDescent="0.25">
      <c r="A79" s="11">
        <f t="shared" si="19"/>
        <v>110</v>
      </c>
      <c r="B79" s="20" t="s">
        <v>4</v>
      </c>
      <c r="C79" s="20"/>
      <c r="D79" s="47"/>
      <c r="E79" s="19"/>
      <c r="F79" s="19"/>
      <c r="G79" s="19"/>
      <c r="H79" s="51">
        <f>I79+J79+K79+L79+M79+N79</f>
        <v>0</v>
      </c>
      <c r="I79" s="47">
        <v>0</v>
      </c>
      <c r="J79" s="47">
        <v>0</v>
      </c>
      <c r="K79" s="47">
        <v>0</v>
      </c>
      <c r="L79" s="28">
        <v>0</v>
      </c>
      <c r="M79" s="28">
        <v>0</v>
      </c>
      <c r="N79" s="28">
        <v>0</v>
      </c>
    </row>
    <row r="80" spans="1:14" x14ac:dyDescent="0.25">
      <c r="A80" s="11">
        <f t="shared" si="19"/>
        <v>111</v>
      </c>
      <c r="B80" s="20" t="s">
        <v>11</v>
      </c>
      <c r="C80" s="20"/>
      <c r="D80" s="47"/>
      <c r="E80" s="19"/>
      <c r="F80" s="19"/>
      <c r="G80" s="19"/>
      <c r="H80" s="51">
        <f>I80+J80+K80+L80+M80+N80</f>
        <v>0</v>
      </c>
      <c r="I80" s="47">
        <v>0</v>
      </c>
      <c r="J80" s="47">
        <v>0</v>
      </c>
      <c r="K80" s="47">
        <v>0</v>
      </c>
      <c r="L80" s="28">
        <v>0</v>
      </c>
      <c r="M80" s="28">
        <v>0</v>
      </c>
      <c r="N80" s="28">
        <v>0</v>
      </c>
    </row>
    <row r="81" spans="1:14" ht="31.5" x14ac:dyDescent="0.25">
      <c r="A81" s="11">
        <f t="shared" si="19"/>
        <v>112</v>
      </c>
      <c r="B81" s="20" t="s">
        <v>12</v>
      </c>
      <c r="C81" s="20"/>
      <c r="D81" s="47"/>
      <c r="E81" s="19"/>
      <c r="F81" s="19"/>
      <c r="G81" s="19"/>
      <c r="H81" s="51">
        <f>I81+J81+K81+L81+M81+N81</f>
        <v>0</v>
      </c>
      <c r="I81" s="47">
        <v>0</v>
      </c>
      <c r="J81" s="47">
        <v>0</v>
      </c>
      <c r="K81" s="47">
        <v>0</v>
      </c>
      <c r="L81" s="28">
        <v>0</v>
      </c>
      <c r="M81" s="28">
        <v>0</v>
      </c>
      <c r="N81" s="28">
        <v>0</v>
      </c>
    </row>
    <row r="82" spans="1:14" ht="114" customHeight="1" x14ac:dyDescent="0.25">
      <c r="A82" s="11">
        <f t="shared" si="19"/>
        <v>113</v>
      </c>
      <c r="B82" s="24" t="s">
        <v>74</v>
      </c>
      <c r="C82" s="29" t="s">
        <v>69</v>
      </c>
      <c r="D82" s="45">
        <f>H83</f>
        <v>1538</v>
      </c>
      <c r="E82" s="19"/>
      <c r="F82" s="30">
        <v>2015</v>
      </c>
      <c r="G82" s="30">
        <v>2017</v>
      </c>
      <c r="H82" s="47"/>
      <c r="I82" s="47"/>
      <c r="J82" s="47"/>
      <c r="K82" s="47"/>
      <c r="L82" s="19"/>
      <c r="M82" s="19"/>
      <c r="N82" s="19"/>
    </row>
    <row r="83" spans="1:14" ht="31.5" x14ac:dyDescent="0.25">
      <c r="A83" s="11">
        <f t="shared" si="19"/>
        <v>114</v>
      </c>
      <c r="B83" s="20" t="s">
        <v>23</v>
      </c>
      <c r="C83" s="20"/>
      <c r="D83" s="47"/>
      <c r="E83" s="19"/>
      <c r="F83" s="19"/>
      <c r="G83" s="19"/>
      <c r="H83" s="47">
        <f>I83+J83+K83+L83+M83+N83</f>
        <v>1538</v>
      </c>
      <c r="I83" s="47">
        <f t="shared" ref="I83:N83" si="22">I84+I85+I87+I86</f>
        <v>378</v>
      </c>
      <c r="J83" s="47">
        <f t="shared" si="22"/>
        <v>1160</v>
      </c>
      <c r="K83" s="47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</row>
    <row r="84" spans="1:14" x14ac:dyDescent="0.25">
      <c r="A84" s="11">
        <f t="shared" si="19"/>
        <v>115</v>
      </c>
      <c r="B84" s="20" t="s">
        <v>5</v>
      </c>
      <c r="C84" s="20"/>
      <c r="D84" s="47"/>
      <c r="E84" s="19"/>
      <c r="F84" s="19"/>
      <c r="G84" s="19"/>
      <c r="H84" s="47">
        <f>I84+J84+K84+L84+M84+N84</f>
        <v>0</v>
      </c>
      <c r="I84" s="47">
        <v>0</v>
      </c>
      <c r="J84" s="47">
        <v>0</v>
      </c>
      <c r="K84" s="47">
        <v>0</v>
      </c>
      <c r="L84" s="28">
        <v>0</v>
      </c>
      <c r="M84" s="28">
        <v>0</v>
      </c>
      <c r="N84" s="28">
        <v>0</v>
      </c>
    </row>
    <row r="85" spans="1:14" x14ac:dyDescent="0.25">
      <c r="A85" s="11">
        <f t="shared" si="19"/>
        <v>116</v>
      </c>
      <c r="B85" s="20" t="s">
        <v>4</v>
      </c>
      <c r="C85" s="20"/>
      <c r="D85" s="47"/>
      <c r="E85" s="19"/>
      <c r="F85" s="19"/>
      <c r="G85" s="19"/>
      <c r="H85" s="47">
        <f>I85+J85+K85+L85+M85+N85</f>
        <v>0</v>
      </c>
      <c r="I85" s="47">
        <v>0</v>
      </c>
      <c r="J85" s="47">
        <v>0</v>
      </c>
      <c r="K85" s="47">
        <v>0</v>
      </c>
      <c r="L85" s="28">
        <v>0</v>
      </c>
      <c r="M85" s="28">
        <v>0</v>
      </c>
      <c r="N85" s="28">
        <v>0</v>
      </c>
    </row>
    <row r="86" spans="1:14" x14ac:dyDescent="0.25">
      <c r="A86" s="11">
        <f t="shared" si="19"/>
        <v>117</v>
      </c>
      <c r="B86" s="20" t="s">
        <v>11</v>
      </c>
      <c r="C86" s="20"/>
      <c r="D86" s="47"/>
      <c r="E86" s="19"/>
      <c r="F86" s="19"/>
      <c r="G86" s="19"/>
      <c r="H86" s="47">
        <f>I86+J86+K86+L86+M86+N86</f>
        <v>1538</v>
      </c>
      <c r="I86" s="47">
        <v>378</v>
      </c>
      <c r="J86" s="47">
        <v>1160</v>
      </c>
      <c r="K86" s="47">
        <v>0</v>
      </c>
      <c r="L86" s="28">
        <v>0</v>
      </c>
      <c r="M86" s="28">
        <v>0</v>
      </c>
      <c r="N86" s="28">
        <v>0</v>
      </c>
    </row>
    <row r="87" spans="1:14" ht="31.5" x14ac:dyDescent="0.25">
      <c r="A87" s="37">
        <f t="shared" si="19"/>
        <v>118</v>
      </c>
      <c r="B87" s="20" t="s">
        <v>12</v>
      </c>
      <c r="C87" s="20"/>
      <c r="D87" s="47"/>
      <c r="E87" s="19"/>
      <c r="F87" s="19"/>
      <c r="G87" s="19"/>
      <c r="H87" s="47">
        <v>0</v>
      </c>
      <c r="I87" s="47">
        <v>0</v>
      </c>
      <c r="J87" s="47">
        <v>0</v>
      </c>
      <c r="K87" s="47">
        <v>0</v>
      </c>
      <c r="L87" s="28">
        <v>0</v>
      </c>
      <c r="M87" s="28">
        <v>0</v>
      </c>
      <c r="N87" s="28">
        <v>0</v>
      </c>
    </row>
    <row r="88" spans="1:14" ht="65.25" customHeight="1" x14ac:dyDescent="0.25">
      <c r="A88" s="11">
        <f t="shared" si="19"/>
        <v>119</v>
      </c>
      <c r="B88" s="24" t="s">
        <v>127</v>
      </c>
      <c r="C88" s="29" t="s">
        <v>70</v>
      </c>
      <c r="D88" s="45">
        <f>H89</f>
        <v>9660.7000000000007</v>
      </c>
      <c r="E88" s="19"/>
      <c r="F88" s="30">
        <v>2015</v>
      </c>
      <c r="G88" s="30">
        <v>2017</v>
      </c>
      <c r="H88" s="47"/>
      <c r="I88" s="47"/>
      <c r="J88" s="47"/>
      <c r="K88" s="47"/>
      <c r="L88" s="19"/>
      <c r="M88" s="19"/>
      <c r="N88" s="19"/>
    </row>
    <row r="89" spans="1:14" ht="31.5" x14ac:dyDescent="0.25">
      <c r="A89" s="11">
        <f t="shared" si="19"/>
        <v>120</v>
      </c>
      <c r="B89" s="20" t="s">
        <v>22</v>
      </c>
      <c r="C89" s="20"/>
      <c r="D89" s="47"/>
      <c r="E89" s="19"/>
      <c r="F89" s="19"/>
      <c r="G89" s="19"/>
      <c r="H89" s="47">
        <f>I89+J89+K89+L89+M89+N89</f>
        <v>9660.7000000000007</v>
      </c>
      <c r="I89" s="47">
        <f t="shared" ref="I89:N89" si="23">I90+I91+I93+I92</f>
        <v>530</v>
      </c>
      <c r="J89" s="47">
        <f t="shared" si="23"/>
        <v>0</v>
      </c>
      <c r="K89" s="47">
        <f t="shared" si="23"/>
        <v>9130.7000000000007</v>
      </c>
      <c r="L89" s="28">
        <f t="shared" si="23"/>
        <v>0</v>
      </c>
      <c r="M89" s="28">
        <f t="shared" si="23"/>
        <v>0</v>
      </c>
      <c r="N89" s="28">
        <f t="shared" si="23"/>
        <v>0</v>
      </c>
    </row>
    <row r="90" spans="1:14" x14ac:dyDescent="0.25">
      <c r="A90" s="11">
        <f t="shared" si="19"/>
        <v>121</v>
      </c>
      <c r="B90" s="20" t="s">
        <v>5</v>
      </c>
      <c r="C90" s="20"/>
      <c r="D90" s="47"/>
      <c r="E90" s="19"/>
      <c r="F90" s="19"/>
      <c r="G90" s="19"/>
      <c r="H90" s="47">
        <f>I90+J90+K90+L90+M90+N90</f>
        <v>0</v>
      </c>
      <c r="I90" s="47">
        <v>0</v>
      </c>
      <c r="J90" s="47">
        <v>0</v>
      </c>
      <c r="K90" s="47">
        <v>0</v>
      </c>
      <c r="L90" s="28">
        <v>0</v>
      </c>
      <c r="M90" s="28">
        <v>0</v>
      </c>
      <c r="N90" s="28">
        <v>0</v>
      </c>
    </row>
    <row r="91" spans="1:14" x14ac:dyDescent="0.25">
      <c r="A91" s="11">
        <f t="shared" si="19"/>
        <v>122</v>
      </c>
      <c r="B91" s="20" t="s">
        <v>4</v>
      </c>
      <c r="C91" s="20"/>
      <c r="D91" s="47"/>
      <c r="E91" s="19"/>
      <c r="F91" s="19"/>
      <c r="G91" s="19"/>
      <c r="H91" s="47">
        <f>I91+J91+K91+L91+M91+N91</f>
        <v>8600</v>
      </c>
      <c r="I91" s="47">
        <v>0</v>
      </c>
      <c r="J91" s="47">
        <v>0</v>
      </c>
      <c r="K91" s="47">
        <v>8600</v>
      </c>
      <c r="L91" s="28">
        <v>0</v>
      </c>
      <c r="M91" s="28">
        <v>0</v>
      </c>
      <c r="N91" s="28">
        <v>0</v>
      </c>
    </row>
    <row r="92" spans="1:14" x14ac:dyDescent="0.25">
      <c r="A92" s="11">
        <f t="shared" si="19"/>
        <v>123</v>
      </c>
      <c r="B92" s="20" t="s">
        <v>11</v>
      </c>
      <c r="C92" s="20"/>
      <c r="D92" s="47"/>
      <c r="E92" s="19"/>
      <c r="F92" s="19"/>
      <c r="G92" s="19"/>
      <c r="H92" s="47">
        <f>I92+J92+K92+L92+M92+N92</f>
        <v>1060.7</v>
      </c>
      <c r="I92" s="47">
        <v>530</v>
      </c>
      <c r="J92" s="47">
        <v>0</v>
      </c>
      <c r="K92" s="47">
        <v>530.70000000000005</v>
      </c>
      <c r="L92" s="28">
        <v>0</v>
      </c>
      <c r="M92" s="28">
        <v>0</v>
      </c>
      <c r="N92" s="28">
        <v>0</v>
      </c>
    </row>
    <row r="93" spans="1:14" ht="29.25" customHeight="1" x14ac:dyDescent="0.25">
      <c r="A93" s="11">
        <f t="shared" si="19"/>
        <v>124</v>
      </c>
      <c r="B93" s="20" t="s">
        <v>12</v>
      </c>
      <c r="C93" s="20"/>
      <c r="D93" s="47"/>
      <c r="E93" s="19"/>
      <c r="F93" s="19"/>
      <c r="G93" s="19"/>
      <c r="H93" s="47">
        <v>0</v>
      </c>
      <c r="I93" s="47">
        <v>0</v>
      </c>
      <c r="J93" s="47">
        <v>0</v>
      </c>
      <c r="K93" s="47">
        <v>0</v>
      </c>
      <c r="L93" s="28">
        <v>0</v>
      </c>
      <c r="M93" s="28">
        <v>0</v>
      </c>
      <c r="N93" s="28">
        <v>0</v>
      </c>
    </row>
    <row r="94" spans="1:14" ht="79.5" customHeight="1" x14ac:dyDescent="0.25">
      <c r="A94" s="11">
        <f t="shared" si="19"/>
        <v>125</v>
      </c>
      <c r="B94" s="24" t="s">
        <v>107</v>
      </c>
      <c r="C94" s="29" t="s">
        <v>111</v>
      </c>
      <c r="D94" s="45">
        <f>H95</f>
        <v>653</v>
      </c>
      <c r="E94" s="19"/>
      <c r="F94" s="30">
        <v>2015</v>
      </c>
      <c r="G94" s="30">
        <v>2015</v>
      </c>
      <c r="H94" s="47"/>
      <c r="I94" s="47"/>
      <c r="J94" s="47"/>
      <c r="K94" s="47"/>
      <c r="L94" s="19"/>
      <c r="M94" s="19"/>
      <c r="N94" s="19"/>
    </row>
    <row r="95" spans="1:14" ht="31.5" x14ac:dyDescent="0.25">
      <c r="A95" s="11">
        <f t="shared" si="19"/>
        <v>126</v>
      </c>
      <c r="B95" s="20" t="s">
        <v>28</v>
      </c>
      <c r="C95" s="20"/>
      <c r="D95" s="47"/>
      <c r="E95" s="19"/>
      <c r="F95" s="19"/>
      <c r="G95" s="19"/>
      <c r="H95" s="47">
        <f>I95+J95+K95+L95+M95+N95</f>
        <v>653</v>
      </c>
      <c r="I95" s="47">
        <f t="shared" ref="I95:N95" si="24">I96+I97+I99+I98</f>
        <v>653</v>
      </c>
      <c r="J95" s="47">
        <f t="shared" si="24"/>
        <v>0</v>
      </c>
      <c r="K95" s="47">
        <f t="shared" si="24"/>
        <v>0</v>
      </c>
      <c r="L95" s="28">
        <f t="shared" si="24"/>
        <v>0</v>
      </c>
      <c r="M95" s="28">
        <f t="shared" si="24"/>
        <v>0</v>
      </c>
      <c r="N95" s="28">
        <f t="shared" si="24"/>
        <v>0</v>
      </c>
    </row>
    <row r="96" spans="1:14" x14ac:dyDescent="0.25">
      <c r="A96" s="11">
        <f t="shared" si="19"/>
        <v>127</v>
      </c>
      <c r="B96" s="20" t="s">
        <v>5</v>
      </c>
      <c r="C96" s="20"/>
      <c r="D96" s="47"/>
      <c r="E96" s="19"/>
      <c r="F96" s="19"/>
      <c r="G96" s="19"/>
      <c r="H96" s="47">
        <f>I96+J96+K96+L96+M96+N96</f>
        <v>0</v>
      </c>
      <c r="I96" s="47">
        <v>0</v>
      </c>
      <c r="J96" s="47">
        <v>0</v>
      </c>
      <c r="K96" s="47">
        <v>0</v>
      </c>
      <c r="L96" s="28">
        <v>0</v>
      </c>
      <c r="M96" s="28">
        <v>0</v>
      </c>
      <c r="N96" s="28">
        <v>0</v>
      </c>
    </row>
    <row r="97" spans="1:14" x14ac:dyDescent="0.25">
      <c r="A97" s="11">
        <f t="shared" si="19"/>
        <v>128</v>
      </c>
      <c r="B97" s="20" t="s">
        <v>4</v>
      </c>
      <c r="C97" s="20"/>
      <c r="D97" s="47"/>
      <c r="E97" s="19"/>
      <c r="F97" s="19"/>
      <c r="G97" s="19"/>
      <c r="H97" s="47">
        <f>I97+J97+K97+L97+M97+N97</f>
        <v>0</v>
      </c>
      <c r="I97" s="47">
        <v>0</v>
      </c>
      <c r="J97" s="47">
        <v>0</v>
      </c>
      <c r="K97" s="47">
        <v>0</v>
      </c>
      <c r="L97" s="28">
        <v>0</v>
      </c>
      <c r="M97" s="28">
        <v>0</v>
      </c>
      <c r="N97" s="28">
        <v>0</v>
      </c>
    </row>
    <row r="98" spans="1:14" x14ac:dyDescent="0.25">
      <c r="A98" s="11">
        <f t="shared" si="19"/>
        <v>129</v>
      </c>
      <c r="B98" s="20" t="s">
        <v>11</v>
      </c>
      <c r="C98" s="20"/>
      <c r="D98" s="47"/>
      <c r="E98" s="19"/>
      <c r="F98" s="19"/>
      <c r="G98" s="19"/>
      <c r="H98" s="47">
        <f>I98+J98+K98+L98+M98+N98</f>
        <v>653</v>
      </c>
      <c r="I98" s="47">
        <v>653</v>
      </c>
      <c r="J98" s="47">
        <v>0</v>
      </c>
      <c r="K98" s="47">
        <v>0</v>
      </c>
      <c r="L98" s="28">
        <v>0</v>
      </c>
      <c r="M98" s="28">
        <v>0</v>
      </c>
      <c r="N98" s="28">
        <v>0</v>
      </c>
    </row>
    <row r="99" spans="1:14" ht="31.5" x14ac:dyDescent="0.25">
      <c r="A99" s="11">
        <f t="shared" si="19"/>
        <v>130</v>
      </c>
      <c r="B99" s="20" t="s">
        <v>12</v>
      </c>
      <c r="C99" s="20"/>
      <c r="D99" s="47"/>
      <c r="E99" s="19"/>
      <c r="F99" s="19"/>
      <c r="G99" s="19"/>
      <c r="H99" s="47">
        <v>0</v>
      </c>
      <c r="I99" s="47">
        <v>0</v>
      </c>
      <c r="J99" s="47">
        <v>0</v>
      </c>
      <c r="K99" s="47">
        <v>0</v>
      </c>
      <c r="L99" s="28">
        <v>0</v>
      </c>
      <c r="M99" s="28">
        <v>0</v>
      </c>
      <c r="N99" s="28">
        <v>0</v>
      </c>
    </row>
    <row r="100" spans="1:14" ht="81.75" customHeight="1" x14ac:dyDescent="0.25">
      <c r="A100" s="11">
        <f t="shared" si="19"/>
        <v>131</v>
      </c>
      <c r="B100" s="24" t="s">
        <v>79</v>
      </c>
      <c r="C100" s="29" t="s">
        <v>26</v>
      </c>
      <c r="D100" s="45">
        <f>H101</f>
        <v>9081.6</v>
      </c>
      <c r="E100" s="19"/>
      <c r="F100" s="30">
        <v>2015</v>
      </c>
      <c r="G100" s="30">
        <v>2017</v>
      </c>
      <c r="H100" s="47"/>
      <c r="I100" s="47"/>
      <c r="J100" s="47"/>
      <c r="K100" s="47"/>
      <c r="L100" s="19"/>
      <c r="M100" s="19"/>
      <c r="N100" s="19"/>
    </row>
    <row r="101" spans="1:14" ht="31.5" x14ac:dyDescent="0.25">
      <c r="A101" s="11">
        <f t="shared" si="19"/>
        <v>132</v>
      </c>
      <c r="B101" s="20" t="s">
        <v>29</v>
      </c>
      <c r="C101" s="20"/>
      <c r="D101" s="47"/>
      <c r="E101" s="19"/>
      <c r="F101" s="19"/>
      <c r="G101" s="19"/>
      <c r="H101" s="47">
        <f>I101+J101+K101+L101+M101+N101</f>
        <v>9081.6</v>
      </c>
      <c r="I101" s="47">
        <f t="shared" ref="I101:N101" si="25">I102+I103+I105+I104</f>
        <v>645</v>
      </c>
      <c r="J101" s="47">
        <f t="shared" si="25"/>
        <v>0</v>
      </c>
      <c r="K101" s="47">
        <f t="shared" si="25"/>
        <v>8436.6</v>
      </c>
      <c r="L101" s="28">
        <f t="shared" si="25"/>
        <v>0</v>
      </c>
      <c r="M101" s="28">
        <f t="shared" si="25"/>
        <v>0</v>
      </c>
      <c r="N101" s="28">
        <f t="shared" si="25"/>
        <v>0</v>
      </c>
    </row>
    <row r="102" spans="1:14" x14ac:dyDescent="0.25">
      <c r="A102" s="11">
        <f t="shared" si="19"/>
        <v>133</v>
      </c>
      <c r="B102" s="20" t="s">
        <v>5</v>
      </c>
      <c r="C102" s="20"/>
      <c r="D102" s="47"/>
      <c r="E102" s="19"/>
      <c r="F102" s="19"/>
      <c r="G102" s="19"/>
      <c r="H102" s="47">
        <f>I102+J102+K102+L102+M102+N102</f>
        <v>0</v>
      </c>
      <c r="I102" s="47">
        <v>0</v>
      </c>
      <c r="J102" s="47">
        <v>0</v>
      </c>
      <c r="K102" s="47">
        <v>0</v>
      </c>
      <c r="L102" s="28">
        <v>0</v>
      </c>
      <c r="M102" s="28">
        <v>0</v>
      </c>
      <c r="N102" s="28">
        <v>0</v>
      </c>
    </row>
    <row r="103" spans="1:14" x14ac:dyDescent="0.25">
      <c r="A103" s="11">
        <f t="shared" si="19"/>
        <v>134</v>
      </c>
      <c r="B103" s="20" t="s">
        <v>4</v>
      </c>
      <c r="C103" s="20"/>
      <c r="D103" s="47"/>
      <c r="E103" s="19"/>
      <c r="F103" s="19"/>
      <c r="G103" s="19"/>
      <c r="H103" s="47">
        <f>I103+J103+K103+L103+M103+N103</f>
        <v>7900</v>
      </c>
      <c r="I103" s="47">
        <v>0</v>
      </c>
      <c r="J103" s="47">
        <v>0</v>
      </c>
      <c r="K103" s="47">
        <v>7900</v>
      </c>
      <c r="L103" s="28">
        <v>0</v>
      </c>
      <c r="M103" s="28">
        <v>0</v>
      </c>
      <c r="N103" s="28">
        <v>0</v>
      </c>
    </row>
    <row r="104" spans="1:14" x14ac:dyDescent="0.25">
      <c r="A104" s="11">
        <f t="shared" si="19"/>
        <v>135</v>
      </c>
      <c r="B104" s="20" t="s">
        <v>11</v>
      </c>
      <c r="C104" s="20"/>
      <c r="D104" s="47"/>
      <c r="E104" s="19"/>
      <c r="F104" s="19"/>
      <c r="G104" s="19"/>
      <c r="H104" s="47">
        <f>I104+J104+K104+L104+M104+N104</f>
        <v>1181.5999999999999</v>
      </c>
      <c r="I104" s="47">
        <v>645</v>
      </c>
      <c r="J104" s="47">
        <v>0</v>
      </c>
      <c r="K104" s="47">
        <v>536.6</v>
      </c>
      <c r="L104" s="28">
        <v>0</v>
      </c>
      <c r="M104" s="28">
        <v>0</v>
      </c>
      <c r="N104" s="28">
        <v>0</v>
      </c>
    </row>
    <row r="105" spans="1:14" ht="31.5" x14ac:dyDescent="0.25">
      <c r="A105" s="11">
        <f t="shared" ref="A105:A135" si="26">A104+1</f>
        <v>136</v>
      </c>
      <c r="B105" s="20" t="s">
        <v>12</v>
      </c>
      <c r="C105" s="20"/>
      <c r="D105" s="47"/>
      <c r="E105" s="19"/>
      <c r="F105" s="19"/>
      <c r="G105" s="19"/>
      <c r="H105" s="47">
        <v>0</v>
      </c>
      <c r="I105" s="47">
        <v>0</v>
      </c>
      <c r="J105" s="47">
        <v>0</v>
      </c>
      <c r="K105" s="47">
        <v>0</v>
      </c>
      <c r="L105" s="28">
        <v>0</v>
      </c>
      <c r="M105" s="28">
        <v>0</v>
      </c>
      <c r="N105" s="28">
        <v>0</v>
      </c>
    </row>
    <row r="106" spans="1:14" ht="97.5" customHeight="1" x14ac:dyDescent="0.25">
      <c r="A106" s="37">
        <f t="shared" si="26"/>
        <v>137</v>
      </c>
      <c r="B106" s="24" t="s">
        <v>80</v>
      </c>
      <c r="C106" s="29" t="s">
        <v>71</v>
      </c>
      <c r="D106" s="45">
        <f>H107</f>
        <v>16116.9</v>
      </c>
      <c r="E106" s="19"/>
      <c r="F106" s="30">
        <v>2017</v>
      </c>
      <c r="G106" s="30">
        <v>2017</v>
      </c>
      <c r="H106" s="47"/>
      <c r="I106" s="47"/>
      <c r="J106" s="47"/>
      <c r="K106" s="47"/>
      <c r="L106" s="19"/>
      <c r="M106" s="19"/>
      <c r="N106" s="19"/>
    </row>
    <row r="107" spans="1:14" ht="31.5" x14ac:dyDescent="0.25">
      <c r="A107" s="11">
        <f t="shared" si="26"/>
        <v>138</v>
      </c>
      <c r="B107" s="20" t="s">
        <v>30</v>
      </c>
      <c r="C107" s="20"/>
      <c r="D107" s="47"/>
      <c r="E107" s="19"/>
      <c r="F107" s="19"/>
      <c r="G107" s="19"/>
      <c r="H107" s="47">
        <f>I107+J107+K107+L107+M107+N107</f>
        <v>16116.9</v>
      </c>
      <c r="I107" s="47">
        <f t="shared" ref="I107:N107" si="27">I108+I109+I111+I110</f>
        <v>0</v>
      </c>
      <c r="J107" s="47">
        <f t="shared" si="27"/>
        <v>0</v>
      </c>
      <c r="K107" s="47">
        <f t="shared" si="27"/>
        <v>16116.9</v>
      </c>
      <c r="L107" s="28">
        <f t="shared" si="27"/>
        <v>0</v>
      </c>
      <c r="M107" s="28">
        <f t="shared" si="27"/>
        <v>0</v>
      </c>
      <c r="N107" s="28">
        <f t="shared" si="27"/>
        <v>0</v>
      </c>
    </row>
    <row r="108" spans="1:14" x14ac:dyDescent="0.25">
      <c r="A108" s="11">
        <f t="shared" si="26"/>
        <v>139</v>
      </c>
      <c r="B108" s="20" t="s">
        <v>5</v>
      </c>
      <c r="C108" s="20"/>
      <c r="D108" s="47"/>
      <c r="E108" s="19"/>
      <c r="F108" s="19"/>
      <c r="G108" s="19"/>
      <c r="H108" s="47">
        <f>I108+J108+K108+L108+M108+N108</f>
        <v>0</v>
      </c>
      <c r="I108" s="47">
        <v>0</v>
      </c>
      <c r="J108" s="47">
        <v>0</v>
      </c>
      <c r="K108" s="47">
        <v>0</v>
      </c>
      <c r="L108" s="28">
        <v>0</v>
      </c>
      <c r="M108" s="28">
        <v>0</v>
      </c>
      <c r="N108" s="28">
        <v>0</v>
      </c>
    </row>
    <row r="109" spans="1:14" x14ac:dyDescent="0.25">
      <c r="A109" s="11">
        <f t="shared" si="26"/>
        <v>140</v>
      </c>
      <c r="B109" s="20" t="s">
        <v>4</v>
      </c>
      <c r="C109" s="20"/>
      <c r="D109" s="47"/>
      <c r="E109" s="19"/>
      <c r="F109" s="19"/>
      <c r="G109" s="19"/>
      <c r="H109" s="47">
        <f>I109+J109+K109+L109+M109+N109</f>
        <v>15300</v>
      </c>
      <c r="I109" s="47">
        <v>0</v>
      </c>
      <c r="J109" s="47">
        <v>0</v>
      </c>
      <c r="K109" s="47">
        <v>15300</v>
      </c>
      <c r="L109" s="28">
        <v>0</v>
      </c>
      <c r="M109" s="28">
        <v>0</v>
      </c>
      <c r="N109" s="28">
        <v>0</v>
      </c>
    </row>
    <row r="110" spans="1:14" x14ac:dyDescent="0.25">
      <c r="A110" s="11">
        <f t="shared" si="26"/>
        <v>141</v>
      </c>
      <c r="B110" s="20" t="s">
        <v>11</v>
      </c>
      <c r="C110" s="20"/>
      <c r="D110" s="47"/>
      <c r="E110" s="19"/>
      <c r="F110" s="19"/>
      <c r="G110" s="19"/>
      <c r="H110" s="47">
        <f>I110+J110+K110+L110+M110+N110</f>
        <v>816.9</v>
      </c>
      <c r="I110" s="47">
        <v>0</v>
      </c>
      <c r="J110" s="47">
        <v>0</v>
      </c>
      <c r="K110" s="47">
        <v>816.9</v>
      </c>
      <c r="L110" s="28">
        <v>0</v>
      </c>
      <c r="M110" s="28">
        <v>0</v>
      </c>
      <c r="N110" s="28">
        <v>0</v>
      </c>
    </row>
    <row r="111" spans="1:14" ht="31.5" x14ac:dyDescent="0.25">
      <c r="A111" s="11">
        <f t="shared" si="26"/>
        <v>142</v>
      </c>
      <c r="B111" s="20" t="s">
        <v>12</v>
      </c>
      <c r="C111" s="20"/>
      <c r="D111" s="47"/>
      <c r="E111" s="19"/>
      <c r="F111" s="19"/>
      <c r="G111" s="19"/>
      <c r="H111" s="47">
        <v>0</v>
      </c>
      <c r="I111" s="47">
        <v>0</v>
      </c>
      <c r="J111" s="47">
        <v>0</v>
      </c>
      <c r="K111" s="47">
        <v>0</v>
      </c>
      <c r="L111" s="28">
        <v>0</v>
      </c>
      <c r="M111" s="28">
        <v>0</v>
      </c>
      <c r="N111" s="28">
        <v>0</v>
      </c>
    </row>
    <row r="112" spans="1:14" ht="79.5" customHeight="1" x14ac:dyDescent="0.25">
      <c r="A112" s="37">
        <f t="shared" si="26"/>
        <v>143</v>
      </c>
      <c r="B112" s="24" t="s">
        <v>112</v>
      </c>
      <c r="C112" s="29" t="s">
        <v>81</v>
      </c>
      <c r="D112" s="45">
        <f>H113</f>
        <v>2121.59</v>
      </c>
      <c r="E112" s="19"/>
      <c r="F112" s="30">
        <v>2015</v>
      </c>
      <c r="G112" s="30">
        <v>2016</v>
      </c>
      <c r="H112" s="47"/>
      <c r="I112" s="47"/>
      <c r="J112" s="47"/>
      <c r="K112" s="47"/>
      <c r="L112" s="19"/>
      <c r="M112" s="19"/>
      <c r="N112" s="19"/>
    </row>
    <row r="113" spans="1:14" ht="31.5" x14ac:dyDescent="0.25">
      <c r="A113" s="11">
        <f t="shared" si="26"/>
        <v>144</v>
      </c>
      <c r="B113" s="20" t="s">
        <v>33</v>
      </c>
      <c r="C113" s="20"/>
      <c r="D113" s="47"/>
      <c r="E113" s="19"/>
      <c r="F113" s="19"/>
      <c r="G113" s="19"/>
      <c r="H113" s="47">
        <f>I113+J113+K113+L113+M113+N113</f>
        <v>2121.59</v>
      </c>
      <c r="I113" s="47">
        <f t="shared" ref="I113:N113" si="28">I114+I115+I117+I116</f>
        <v>24.19</v>
      </c>
      <c r="J113" s="47">
        <f t="shared" si="28"/>
        <v>2097.4</v>
      </c>
      <c r="K113" s="47">
        <f t="shared" si="28"/>
        <v>0</v>
      </c>
      <c r="L113" s="28">
        <f t="shared" si="28"/>
        <v>0</v>
      </c>
      <c r="M113" s="28">
        <f t="shared" si="28"/>
        <v>0</v>
      </c>
      <c r="N113" s="28">
        <f t="shared" si="28"/>
        <v>0</v>
      </c>
    </row>
    <row r="114" spans="1:14" x14ac:dyDescent="0.25">
      <c r="A114" s="11">
        <f t="shared" si="26"/>
        <v>145</v>
      </c>
      <c r="B114" s="20" t="s">
        <v>5</v>
      </c>
      <c r="C114" s="20"/>
      <c r="D114" s="47"/>
      <c r="E114" s="19"/>
      <c r="F114" s="19"/>
      <c r="G114" s="19"/>
      <c r="H114" s="47">
        <f>I114+J114+K114+L114+M114+N114</f>
        <v>0</v>
      </c>
      <c r="I114" s="47">
        <v>0</v>
      </c>
      <c r="J114" s="47">
        <v>0</v>
      </c>
      <c r="K114" s="47">
        <v>0</v>
      </c>
      <c r="L114" s="28">
        <v>0</v>
      </c>
      <c r="M114" s="28">
        <v>0</v>
      </c>
      <c r="N114" s="28">
        <v>0</v>
      </c>
    </row>
    <row r="115" spans="1:14" x14ac:dyDescent="0.25">
      <c r="A115" s="11">
        <f t="shared" si="26"/>
        <v>146</v>
      </c>
      <c r="B115" s="20" t="s">
        <v>4</v>
      </c>
      <c r="C115" s="20"/>
      <c r="D115" s="47"/>
      <c r="E115" s="19"/>
      <c r="F115" s="19"/>
      <c r="G115" s="19"/>
      <c r="H115" s="47">
        <f>I115+J115+K115+L115+M115+N115</f>
        <v>0</v>
      </c>
      <c r="I115" s="47">
        <v>0</v>
      </c>
      <c r="J115" s="47">
        <v>0</v>
      </c>
      <c r="K115" s="47">
        <v>0</v>
      </c>
      <c r="L115" s="28">
        <v>0</v>
      </c>
      <c r="M115" s="28">
        <v>0</v>
      </c>
      <c r="N115" s="28">
        <v>0</v>
      </c>
    </row>
    <row r="116" spans="1:14" x14ac:dyDescent="0.25">
      <c r="A116" s="11">
        <f t="shared" si="26"/>
        <v>147</v>
      </c>
      <c r="B116" s="20" t="s">
        <v>11</v>
      </c>
      <c r="C116" s="20"/>
      <c r="D116" s="47"/>
      <c r="E116" s="19"/>
      <c r="F116" s="19"/>
      <c r="G116" s="19"/>
      <c r="H116" s="47">
        <f>I116+J116+K116+L116+M116+N116</f>
        <v>2121.59</v>
      </c>
      <c r="I116" s="47">
        <v>24.19</v>
      </c>
      <c r="J116" s="47">
        <v>2097.4</v>
      </c>
      <c r="K116" s="47">
        <v>0</v>
      </c>
      <c r="L116" s="28">
        <v>0</v>
      </c>
      <c r="M116" s="28">
        <v>0</v>
      </c>
      <c r="N116" s="28">
        <v>0</v>
      </c>
    </row>
    <row r="117" spans="1:14" ht="31.5" x14ac:dyDescent="0.25">
      <c r="A117" s="11">
        <f t="shared" si="26"/>
        <v>148</v>
      </c>
      <c r="B117" s="20" t="s">
        <v>12</v>
      </c>
      <c r="C117" s="20"/>
      <c r="D117" s="47"/>
      <c r="E117" s="19"/>
      <c r="F117" s="19"/>
      <c r="G117" s="19"/>
      <c r="H117" s="47">
        <v>0</v>
      </c>
      <c r="I117" s="47">
        <v>0</v>
      </c>
      <c r="J117" s="47">
        <v>0</v>
      </c>
      <c r="K117" s="47">
        <v>0</v>
      </c>
      <c r="L117" s="28">
        <v>0</v>
      </c>
      <c r="M117" s="28">
        <v>0</v>
      </c>
      <c r="N117" s="28">
        <v>0</v>
      </c>
    </row>
    <row r="118" spans="1:14" ht="79.5" customHeight="1" x14ac:dyDescent="0.25">
      <c r="A118" s="37">
        <f t="shared" si="26"/>
        <v>149</v>
      </c>
      <c r="B118" s="24" t="s">
        <v>129</v>
      </c>
      <c r="C118" s="29" t="s">
        <v>83</v>
      </c>
      <c r="D118" s="45">
        <f>H119</f>
        <v>12701.3</v>
      </c>
      <c r="E118" s="19"/>
      <c r="F118" s="30">
        <v>2017</v>
      </c>
      <c r="G118" s="30">
        <v>2017</v>
      </c>
      <c r="H118" s="47"/>
      <c r="I118" s="47"/>
      <c r="J118" s="47"/>
      <c r="K118" s="47"/>
      <c r="L118" s="19"/>
      <c r="M118" s="19"/>
      <c r="N118" s="19"/>
    </row>
    <row r="119" spans="1:14" ht="31.5" x14ac:dyDescent="0.25">
      <c r="A119" s="11">
        <f t="shared" si="26"/>
        <v>150</v>
      </c>
      <c r="B119" s="20" t="s">
        <v>34</v>
      </c>
      <c r="C119" s="20"/>
      <c r="D119" s="47"/>
      <c r="E119" s="19"/>
      <c r="F119" s="19"/>
      <c r="G119" s="19"/>
      <c r="H119" s="47">
        <f>I119+J119+K119+L119+M119+N119</f>
        <v>12701.3</v>
      </c>
      <c r="I119" s="47">
        <f t="shared" ref="I119:N119" si="29">I120+I121+I123+I122</f>
        <v>0</v>
      </c>
      <c r="J119" s="47">
        <f t="shared" si="29"/>
        <v>0</v>
      </c>
      <c r="K119" s="47">
        <f t="shared" si="29"/>
        <v>12701.3</v>
      </c>
      <c r="L119" s="28">
        <f t="shared" si="29"/>
        <v>0</v>
      </c>
      <c r="M119" s="28">
        <f t="shared" si="29"/>
        <v>0</v>
      </c>
      <c r="N119" s="28">
        <f t="shared" si="29"/>
        <v>0</v>
      </c>
    </row>
    <row r="120" spans="1:14" x14ac:dyDescent="0.25">
      <c r="A120" s="11">
        <f t="shared" si="26"/>
        <v>151</v>
      </c>
      <c r="B120" s="20" t="s">
        <v>5</v>
      </c>
      <c r="C120" s="20"/>
      <c r="D120" s="47"/>
      <c r="E120" s="19"/>
      <c r="F120" s="19"/>
      <c r="G120" s="19"/>
      <c r="H120" s="47">
        <f>I120+J120+K120+L120+M120+N120</f>
        <v>0</v>
      </c>
      <c r="I120" s="47">
        <v>0</v>
      </c>
      <c r="J120" s="47">
        <v>0</v>
      </c>
      <c r="K120" s="47">
        <v>0</v>
      </c>
      <c r="L120" s="28">
        <v>0</v>
      </c>
      <c r="M120" s="28">
        <v>0</v>
      </c>
      <c r="N120" s="28">
        <v>0</v>
      </c>
    </row>
    <row r="121" spans="1:14" x14ac:dyDescent="0.25">
      <c r="A121" s="11">
        <f t="shared" si="26"/>
        <v>152</v>
      </c>
      <c r="B121" s="20" t="s">
        <v>4</v>
      </c>
      <c r="C121" s="20"/>
      <c r="D121" s="47"/>
      <c r="E121" s="19"/>
      <c r="F121" s="19"/>
      <c r="G121" s="19"/>
      <c r="H121" s="47">
        <f>I121+J121+K121+L121+M121+N121</f>
        <v>12000</v>
      </c>
      <c r="I121" s="47">
        <v>0</v>
      </c>
      <c r="J121" s="47">
        <v>0</v>
      </c>
      <c r="K121" s="47">
        <v>12000</v>
      </c>
      <c r="L121" s="28">
        <v>0</v>
      </c>
      <c r="M121" s="28">
        <v>0</v>
      </c>
      <c r="N121" s="28">
        <v>0</v>
      </c>
    </row>
    <row r="122" spans="1:14" x14ac:dyDescent="0.25">
      <c r="A122" s="11">
        <f t="shared" si="26"/>
        <v>153</v>
      </c>
      <c r="B122" s="20" t="s">
        <v>11</v>
      </c>
      <c r="C122" s="20"/>
      <c r="D122" s="47"/>
      <c r="E122" s="19"/>
      <c r="F122" s="19"/>
      <c r="G122" s="19"/>
      <c r="H122" s="47">
        <f>I122+J122+K122+L122+M122+N122</f>
        <v>701.3</v>
      </c>
      <c r="I122" s="47">
        <v>0</v>
      </c>
      <c r="J122" s="47">
        <v>0</v>
      </c>
      <c r="K122" s="47">
        <v>701.3</v>
      </c>
      <c r="L122" s="28">
        <v>0</v>
      </c>
      <c r="M122" s="28">
        <v>0</v>
      </c>
      <c r="N122" s="28">
        <v>0</v>
      </c>
    </row>
    <row r="123" spans="1:14" ht="31.5" x14ac:dyDescent="0.25">
      <c r="A123" s="11">
        <f t="shared" si="26"/>
        <v>154</v>
      </c>
      <c r="B123" s="20" t="s">
        <v>12</v>
      </c>
      <c r="C123" s="20"/>
      <c r="D123" s="47"/>
      <c r="E123" s="19"/>
      <c r="F123" s="19"/>
      <c r="G123" s="19"/>
      <c r="H123" s="47">
        <v>0</v>
      </c>
      <c r="I123" s="47">
        <v>0</v>
      </c>
      <c r="J123" s="47">
        <v>0</v>
      </c>
      <c r="K123" s="47">
        <v>0</v>
      </c>
      <c r="L123" s="28">
        <v>0</v>
      </c>
      <c r="M123" s="28">
        <v>0</v>
      </c>
      <c r="N123" s="28">
        <v>0</v>
      </c>
    </row>
    <row r="124" spans="1:14" ht="110.25" x14ac:dyDescent="0.25">
      <c r="A124" s="37">
        <f t="shared" si="26"/>
        <v>155</v>
      </c>
      <c r="B124" s="24" t="s">
        <v>103</v>
      </c>
      <c r="C124" s="29" t="s">
        <v>84</v>
      </c>
      <c r="D124" s="45">
        <f>H125</f>
        <v>11059</v>
      </c>
      <c r="E124" s="19"/>
      <c r="F124" s="30">
        <v>2017</v>
      </c>
      <c r="G124" s="30">
        <v>2017</v>
      </c>
      <c r="H124" s="47"/>
      <c r="I124" s="47"/>
      <c r="J124" s="47"/>
      <c r="K124" s="47"/>
      <c r="L124" s="19"/>
      <c r="M124" s="19"/>
      <c r="N124" s="19"/>
    </row>
    <row r="125" spans="1:14" ht="31.5" x14ac:dyDescent="0.25">
      <c r="A125" s="11">
        <f t="shared" si="26"/>
        <v>156</v>
      </c>
      <c r="B125" s="20" t="s">
        <v>35</v>
      </c>
      <c r="C125" s="20"/>
      <c r="D125" s="47"/>
      <c r="E125" s="19"/>
      <c r="F125" s="19"/>
      <c r="G125" s="19"/>
      <c r="H125" s="47">
        <f>I125+J125+K125+L125+M125+N125</f>
        <v>11059</v>
      </c>
      <c r="I125" s="47">
        <f t="shared" ref="I125:N125" si="30">I126+I127+I129+I128</f>
        <v>0</v>
      </c>
      <c r="J125" s="47">
        <f t="shared" si="30"/>
        <v>0</v>
      </c>
      <c r="K125" s="47">
        <f t="shared" si="30"/>
        <v>11059</v>
      </c>
      <c r="L125" s="28">
        <f t="shared" si="30"/>
        <v>0</v>
      </c>
      <c r="M125" s="28">
        <f t="shared" si="30"/>
        <v>0</v>
      </c>
      <c r="N125" s="28">
        <f t="shared" si="30"/>
        <v>0</v>
      </c>
    </row>
    <row r="126" spans="1:14" x14ac:dyDescent="0.25">
      <c r="A126" s="11">
        <f t="shared" si="26"/>
        <v>157</v>
      </c>
      <c r="B126" s="20" t="s">
        <v>5</v>
      </c>
      <c r="C126" s="20"/>
      <c r="D126" s="47"/>
      <c r="E126" s="19"/>
      <c r="F126" s="19"/>
      <c r="G126" s="19"/>
      <c r="H126" s="47">
        <f>I126+J126+K126+L126+M126+N126</f>
        <v>0</v>
      </c>
      <c r="I126" s="47">
        <v>0</v>
      </c>
      <c r="J126" s="47">
        <v>0</v>
      </c>
      <c r="K126" s="47">
        <v>0</v>
      </c>
      <c r="L126" s="28">
        <v>0</v>
      </c>
      <c r="M126" s="28">
        <v>0</v>
      </c>
      <c r="N126" s="28">
        <v>0</v>
      </c>
    </row>
    <row r="127" spans="1:14" x14ac:dyDescent="0.25">
      <c r="A127" s="11">
        <f t="shared" si="26"/>
        <v>158</v>
      </c>
      <c r="B127" s="20" t="s">
        <v>4</v>
      </c>
      <c r="C127" s="20"/>
      <c r="D127" s="47"/>
      <c r="E127" s="19"/>
      <c r="F127" s="19"/>
      <c r="G127" s="19"/>
      <c r="H127" s="47">
        <f>I127+J127+K127+L127+M127+N127</f>
        <v>10500</v>
      </c>
      <c r="I127" s="47">
        <v>0</v>
      </c>
      <c r="J127" s="47">
        <v>0</v>
      </c>
      <c r="K127" s="47">
        <v>10500</v>
      </c>
      <c r="L127" s="28">
        <v>0</v>
      </c>
      <c r="M127" s="28">
        <v>0</v>
      </c>
      <c r="N127" s="28">
        <v>0</v>
      </c>
    </row>
    <row r="128" spans="1:14" x14ac:dyDescent="0.25">
      <c r="A128" s="11">
        <f t="shared" si="26"/>
        <v>159</v>
      </c>
      <c r="B128" s="20" t="s">
        <v>11</v>
      </c>
      <c r="C128" s="20"/>
      <c r="D128" s="47"/>
      <c r="E128" s="19"/>
      <c r="F128" s="19"/>
      <c r="G128" s="19"/>
      <c r="H128" s="47">
        <f>I128+J128+K128+L128+M128+N128</f>
        <v>559</v>
      </c>
      <c r="I128" s="47">
        <v>0</v>
      </c>
      <c r="J128" s="47">
        <v>0</v>
      </c>
      <c r="K128" s="47">
        <v>559</v>
      </c>
      <c r="L128" s="28">
        <v>0</v>
      </c>
      <c r="M128" s="28">
        <v>0</v>
      </c>
      <c r="N128" s="28">
        <v>0</v>
      </c>
    </row>
    <row r="129" spans="1:14" ht="31.5" x14ac:dyDescent="0.25">
      <c r="A129" s="11">
        <f t="shared" si="26"/>
        <v>160</v>
      </c>
      <c r="B129" s="20" t="s">
        <v>12</v>
      </c>
      <c r="C129" s="20"/>
      <c r="D129" s="47"/>
      <c r="E129" s="19"/>
      <c r="F129" s="19"/>
      <c r="G129" s="19"/>
      <c r="H129" s="47">
        <v>0</v>
      </c>
      <c r="I129" s="47">
        <v>0</v>
      </c>
      <c r="J129" s="47">
        <v>0</v>
      </c>
      <c r="K129" s="47">
        <v>0</v>
      </c>
      <c r="L129" s="28">
        <v>0</v>
      </c>
      <c r="M129" s="28">
        <v>0</v>
      </c>
      <c r="N129" s="28">
        <v>0</v>
      </c>
    </row>
    <row r="130" spans="1:14" ht="110.25" x14ac:dyDescent="0.25">
      <c r="A130" s="37">
        <f t="shared" si="26"/>
        <v>161</v>
      </c>
      <c r="B130" s="24" t="s">
        <v>104</v>
      </c>
      <c r="C130" s="29" t="s">
        <v>32</v>
      </c>
      <c r="D130" s="45">
        <f>H131</f>
        <v>8510</v>
      </c>
      <c r="E130" s="19"/>
      <c r="F130" s="30">
        <v>2017</v>
      </c>
      <c r="G130" s="30">
        <v>2017</v>
      </c>
      <c r="H130" s="47"/>
      <c r="I130" s="47"/>
      <c r="J130" s="47"/>
      <c r="K130" s="47"/>
      <c r="L130" s="19"/>
      <c r="M130" s="19"/>
      <c r="N130" s="19"/>
    </row>
    <row r="131" spans="1:14" ht="31.5" x14ac:dyDescent="0.25">
      <c r="A131" s="11">
        <f t="shared" si="26"/>
        <v>162</v>
      </c>
      <c r="B131" s="20" t="s">
        <v>36</v>
      </c>
      <c r="C131" s="20"/>
      <c r="D131" s="47"/>
      <c r="E131" s="19"/>
      <c r="F131" s="19"/>
      <c r="G131" s="19"/>
      <c r="H131" s="47">
        <f>I131+J131+K131+L131+M131+N131</f>
        <v>8510</v>
      </c>
      <c r="I131" s="47">
        <f t="shared" ref="I131:N131" si="31">I132+I133+I135+I134</f>
        <v>0</v>
      </c>
      <c r="J131" s="47">
        <f t="shared" si="31"/>
        <v>0</v>
      </c>
      <c r="K131" s="47">
        <f t="shared" si="31"/>
        <v>8510</v>
      </c>
      <c r="L131" s="28">
        <f t="shared" si="31"/>
        <v>0</v>
      </c>
      <c r="M131" s="28">
        <f t="shared" si="31"/>
        <v>0</v>
      </c>
      <c r="N131" s="28">
        <f t="shared" si="31"/>
        <v>0</v>
      </c>
    </row>
    <row r="132" spans="1:14" x14ac:dyDescent="0.25">
      <c r="A132" s="11">
        <f t="shared" si="26"/>
        <v>163</v>
      </c>
      <c r="B132" s="20" t="s">
        <v>5</v>
      </c>
      <c r="C132" s="20"/>
      <c r="D132" s="47"/>
      <c r="E132" s="19"/>
      <c r="F132" s="19"/>
      <c r="G132" s="19"/>
      <c r="H132" s="47">
        <f>I132+J132+K132+L132+M132+N132</f>
        <v>0</v>
      </c>
      <c r="I132" s="47">
        <v>0</v>
      </c>
      <c r="J132" s="47">
        <v>0</v>
      </c>
      <c r="K132" s="47">
        <v>0</v>
      </c>
      <c r="L132" s="28">
        <v>0</v>
      </c>
      <c r="M132" s="28">
        <v>0</v>
      </c>
      <c r="N132" s="28">
        <v>0</v>
      </c>
    </row>
    <row r="133" spans="1:14" x14ac:dyDescent="0.25">
      <c r="A133" s="11">
        <f t="shared" si="26"/>
        <v>164</v>
      </c>
      <c r="B133" s="20" t="s">
        <v>4</v>
      </c>
      <c r="C133" s="20"/>
      <c r="D133" s="47"/>
      <c r="E133" s="19"/>
      <c r="F133" s="19"/>
      <c r="G133" s="19"/>
      <c r="H133" s="47">
        <f>I133+J133+K133+L133+M133+N133</f>
        <v>8000</v>
      </c>
      <c r="I133" s="47">
        <v>0</v>
      </c>
      <c r="J133" s="47">
        <v>0</v>
      </c>
      <c r="K133" s="47">
        <v>8000</v>
      </c>
      <c r="L133" s="28">
        <v>0</v>
      </c>
      <c r="M133" s="28">
        <v>0</v>
      </c>
      <c r="N133" s="28">
        <v>0</v>
      </c>
    </row>
    <row r="134" spans="1:14" x14ac:dyDescent="0.25">
      <c r="A134" s="11">
        <f t="shared" si="26"/>
        <v>165</v>
      </c>
      <c r="B134" s="20" t="s">
        <v>11</v>
      </c>
      <c r="C134" s="20"/>
      <c r="D134" s="47"/>
      <c r="E134" s="19"/>
      <c r="F134" s="19"/>
      <c r="G134" s="19"/>
      <c r="H134" s="47">
        <f>I134+J134+K134+L134+M134+N134</f>
        <v>510</v>
      </c>
      <c r="I134" s="47">
        <v>0</v>
      </c>
      <c r="J134" s="47">
        <v>0</v>
      </c>
      <c r="K134" s="47">
        <v>510</v>
      </c>
      <c r="L134" s="28">
        <v>0</v>
      </c>
      <c r="M134" s="28">
        <v>0</v>
      </c>
      <c r="N134" s="28">
        <v>0</v>
      </c>
    </row>
    <row r="135" spans="1:14" ht="31.5" x14ac:dyDescent="0.25">
      <c r="A135" s="11">
        <f t="shared" si="26"/>
        <v>166</v>
      </c>
      <c r="B135" s="20" t="s">
        <v>12</v>
      </c>
      <c r="C135" s="20"/>
      <c r="D135" s="47"/>
      <c r="E135" s="19"/>
      <c r="F135" s="19"/>
      <c r="G135" s="19"/>
      <c r="H135" s="47">
        <v>0</v>
      </c>
      <c r="I135" s="47">
        <v>0</v>
      </c>
      <c r="J135" s="47">
        <v>0</v>
      </c>
      <c r="K135" s="47">
        <v>0</v>
      </c>
      <c r="L135" s="28">
        <v>0</v>
      </c>
      <c r="M135" s="28">
        <v>0</v>
      </c>
      <c r="N135" s="28">
        <v>0</v>
      </c>
    </row>
    <row r="136" spans="1:14" ht="94.5" x14ac:dyDescent="0.25">
      <c r="A136" s="11">
        <v>156</v>
      </c>
      <c r="B136" s="20" t="s">
        <v>101</v>
      </c>
      <c r="C136" s="29" t="s">
        <v>32</v>
      </c>
      <c r="D136" s="45">
        <v>3500</v>
      </c>
      <c r="E136" s="38"/>
      <c r="F136" s="30">
        <v>2018</v>
      </c>
      <c r="G136" s="30">
        <v>2018</v>
      </c>
      <c r="H136" s="47"/>
      <c r="I136" s="47"/>
      <c r="J136" s="47"/>
      <c r="K136" s="47"/>
      <c r="L136" s="28"/>
      <c r="M136" s="28"/>
      <c r="N136" s="28"/>
    </row>
    <row r="137" spans="1:14" ht="31.5" x14ac:dyDescent="0.25">
      <c r="A137" s="11">
        <v>157</v>
      </c>
      <c r="B137" s="20" t="s">
        <v>37</v>
      </c>
      <c r="C137" s="20"/>
      <c r="D137" s="47"/>
      <c r="E137" s="19"/>
      <c r="F137" s="19"/>
      <c r="G137" s="19"/>
      <c r="H137" s="47">
        <f>I137+J137+K137+L137+M137+N137</f>
        <v>0</v>
      </c>
      <c r="I137" s="47">
        <f t="shared" ref="I137:N137" si="32">I138+I139+I141+I140</f>
        <v>0</v>
      </c>
      <c r="J137" s="47">
        <f t="shared" si="32"/>
        <v>0</v>
      </c>
      <c r="K137" s="47">
        <f t="shared" si="32"/>
        <v>0</v>
      </c>
      <c r="L137" s="28">
        <f t="shared" si="32"/>
        <v>0</v>
      </c>
      <c r="M137" s="28">
        <f t="shared" si="32"/>
        <v>0</v>
      </c>
      <c r="N137" s="28">
        <f t="shared" si="32"/>
        <v>0</v>
      </c>
    </row>
    <row r="138" spans="1:14" x14ac:dyDescent="0.25">
      <c r="A138" s="11">
        <v>158</v>
      </c>
      <c r="B138" s="20" t="s">
        <v>5</v>
      </c>
      <c r="C138" s="20"/>
      <c r="D138" s="47"/>
      <c r="E138" s="19"/>
      <c r="F138" s="19"/>
      <c r="G138" s="19"/>
      <c r="H138" s="47">
        <f>I138+J138+K138+L138+M138+N138</f>
        <v>0</v>
      </c>
      <c r="I138" s="47">
        <v>0</v>
      </c>
      <c r="J138" s="47">
        <v>0</v>
      </c>
      <c r="K138" s="47">
        <v>0</v>
      </c>
      <c r="L138" s="28">
        <v>0</v>
      </c>
      <c r="M138" s="28">
        <v>0</v>
      </c>
      <c r="N138" s="28">
        <v>0</v>
      </c>
    </row>
    <row r="139" spans="1:14" x14ac:dyDescent="0.25">
      <c r="A139" s="11">
        <v>159</v>
      </c>
      <c r="B139" s="20" t="s">
        <v>4</v>
      </c>
      <c r="C139" s="20"/>
      <c r="D139" s="47"/>
      <c r="E139" s="19"/>
      <c r="F139" s="19"/>
      <c r="G139" s="19"/>
      <c r="H139" s="47">
        <f>I139+J139+K139+L139+M139+N139</f>
        <v>0</v>
      </c>
      <c r="I139" s="47">
        <v>0</v>
      </c>
      <c r="J139" s="47">
        <v>0</v>
      </c>
      <c r="K139" s="47">
        <v>0</v>
      </c>
      <c r="L139" s="28">
        <v>0</v>
      </c>
      <c r="M139" s="28">
        <v>0</v>
      </c>
      <c r="N139" s="28">
        <v>0</v>
      </c>
    </row>
    <row r="140" spans="1:14" x14ac:dyDescent="0.25">
      <c r="A140" s="11">
        <v>160</v>
      </c>
      <c r="B140" s="20" t="s">
        <v>11</v>
      </c>
      <c r="C140" s="20"/>
      <c r="D140" s="47"/>
      <c r="E140" s="19"/>
      <c r="F140" s="19"/>
      <c r="G140" s="19"/>
      <c r="H140" s="47">
        <f>I140+J140+K140+L140+M140+N140</f>
        <v>0</v>
      </c>
      <c r="I140" s="47">
        <v>0</v>
      </c>
      <c r="J140" s="47">
        <v>0</v>
      </c>
      <c r="K140" s="47">
        <v>0</v>
      </c>
      <c r="L140" s="28">
        <v>0</v>
      </c>
      <c r="M140" s="28">
        <v>0</v>
      </c>
      <c r="N140" s="28">
        <v>0</v>
      </c>
    </row>
    <row r="141" spans="1:14" ht="31.5" x14ac:dyDescent="0.25">
      <c r="A141" s="11">
        <v>161</v>
      </c>
      <c r="B141" s="20" t="s">
        <v>12</v>
      </c>
      <c r="C141" s="20"/>
      <c r="D141" s="47"/>
      <c r="E141" s="19"/>
      <c r="F141" s="19"/>
      <c r="G141" s="19"/>
      <c r="H141" s="47">
        <v>0</v>
      </c>
      <c r="I141" s="47">
        <v>0</v>
      </c>
      <c r="J141" s="47">
        <v>0</v>
      </c>
      <c r="K141" s="47">
        <v>0</v>
      </c>
      <c r="L141" s="28">
        <v>0</v>
      </c>
      <c r="M141" s="28">
        <v>0</v>
      </c>
      <c r="N141" s="28">
        <v>0</v>
      </c>
    </row>
    <row r="142" spans="1:14" ht="124.5" customHeight="1" x14ac:dyDescent="0.25">
      <c r="A142" s="11">
        <v>162</v>
      </c>
      <c r="B142" s="20" t="s">
        <v>105</v>
      </c>
      <c r="C142" s="29" t="s">
        <v>32</v>
      </c>
      <c r="D142" s="45">
        <v>1500</v>
      </c>
      <c r="E142" s="38"/>
      <c r="F142" s="30">
        <v>2018</v>
      </c>
      <c r="G142" s="30">
        <v>2018</v>
      </c>
      <c r="H142" s="47"/>
      <c r="I142" s="47"/>
      <c r="J142" s="47"/>
      <c r="K142" s="47"/>
      <c r="L142" s="28"/>
      <c r="M142" s="28"/>
      <c r="N142" s="28"/>
    </row>
    <row r="143" spans="1:14" ht="31.5" x14ac:dyDescent="0.25">
      <c r="A143" s="11">
        <v>163</v>
      </c>
      <c r="B143" s="20" t="s">
        <v>40</v>
      </c>
      <c r="C143" s="20"/>
      <c r="D143" s="47"/>
      <c r="E143" s="19"/>
      <c r="F143" s="19"/>
      <c r="G143" s="19"/>
      <c r="H143" s="47">
        <f>I143+J143+K143+L143+M143+N143</f>
        <v>0</v>
      </c>
      <c r="I143" s="47">
        <f t="shared" ref="I143:N143" si="33">I144+I145+I147+I146</f>
        <v>0</v>
      </c>
      <c r="J143" s="47">
        <f t="shared" si="33"/>
        <v>0</v>
      </c>
      <c r="K143" s="47">
        <f t="shared" si="33"/>
        <v>0</v>
      </c>
      <c r="L143" s="28">
        <f t="shared" si="33"/>
        <v>0</v>
      </c>
      <c r="M143" s="28">
        <f t="shared" si="33"/>
        <v>0</v>
      </c>
      <c r="N143" s="28">
        <f t="shared" si="33"/>
        <v>0</v>
      </c>
    </row>
    <row r="144" spans="1:14" x14ac:dyDescent="0.25">
      <c r="A144" s="11">
        <v>164</v>
      </c>
      <c r="B144" s="20" t="s">
        <v>5</v>
      </c>
      <c r="C144" s="20"/>
      <c r="D144" s="47"/>
      <c r="E144" s="19"/>
      <c r="F144" s="19"/>
      <c r="G144" s="19"/>
      <c r="H144" s="47">
        <f>I144+J144+K144+L144+M144+N144</f>
        <v>0</v>
      </c>
      <c r="I144" s="47">
        <v>0</v>
      </c>
      <c r="J144" s="47">
        <v>0</v>
      </c>
      <c r="K144" s="47">
        <v>0</v>
      </c>
      <c r="L144" s="28">
        <v>0</v>
      </c>
      <c r="M144" s="28">
        <v>0</v>
      </c>
      <c r="N144" s="28">
        <v>0</v>
      </c>
    </row>
    <row r="145" spans="1:14" x14ac:dyDescent="0.25">
      <c r="A145" s="11">
        <v>165</v>
      </c>
      <c r="B145" s="20" t="s">
        <v>4</v>
      </c>
      <c r="C145" s="20"/>
      <c r="D145" s="28"/>
      <c r="E145" s="19"/>
      <c r="F145" s="19"/>
      <c r="G145" s="19"/>
      <c r="H145" s="47">
        <f>I145+J145+K145+L145+M145+N145</f>
        <v>0</v>
      </c>
      <c r="I145" s="47">
        <v>0</v>
      </c>
      <c r="J145" s="47">
        <v>0</v>
      </c>
      <c r="K145" s="47">
        <v>0</v>
      </c>
      <c r="L145" s="28">
        <v>0</v>
      </c>
      <c r="M145" s="28">
        <v>0</v>
      </c>
      <c r="N145" s="28">
        <v>0</v>
      </c>
    </row>
    <row r="146" spans="1:14" x14ac:dyDescent="0.25">
      <c r="A146" s="11">
        <v>166</v>
      </c>
      <c r="B146" s="20" t="s">
        <v>11</v>
      </c>
      <c r="C146" s="20"/>
      <c r="D146" s="28"/>
      <c r="E146" s="19"/>
      <c r="F146" s="19"/>
      <c r="G146" s="19"/>
      <c r="H146" s="47">
        <f>I146+J146+K146+L146+M146+N146</f>
        <v>0</v>
      </c>
      <c r="I146" s="47">
        <v>0</v>
      </c>
      <c r="J146" s="47">
        <v>0</v>
      </c>
      <c r="K146" s="47">
        <v>0</v>
      </c>
      <c r="L146" s="28">
        <v>0</v>
      </c>
      <c r="M146" s="28">
        <v>0</v>
      </c>
      <c r="N146" s="28">
        <v>0</v>
      </c>
    </row>
    <row r="147" spans="1:14" ht="31.5" x14ac:dyDescent="0.25">
      <c r="A147" s="11">
        <v>167</v>
      </c>
      <c r="B147" s="20" t="s">
        <v>12</v>
      </c>
      <c r="C147" s="20"/>
      <c r="D147" s="28"/>
      <c r="E147" s="19"/>
      <c r="F147" s="19"/>
      <c r="G147" s="19"/>
      <c r="H147" s="47">
        <v>0</v>
      </c>
      <c r="I147" s="47">
        <v>0</v>
      </c>
      <c r="J147" s="47">
        <v>0</v>
      </c>
      <c r="K147" s="47">
        <v>0</v>
      </c>
      <c r="L147" s="28">
        <v>0</v>
      </c>
      <c r="M147" s="28">
        <v>0</v>
      </c>
      <c r="N147" s="28">
        <v>0</v>
      </c>
    </row>
    <row r="148" spans="1:14" x14ac:dyDescent="0.25">
      <c r="A148" s="11">
        <v>180</v>
      </c>
      <c r="B148" s="97" t="s">
        <v>144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9"/>
    </row>
    <row r="149" spans="1:14" ht="47.25" x14ac:dyDescent="0.25">
      <c r="A149" s="11">
        <f t="shared" ref="A149:A168" si="34">A148+1</f>
        <v>181</v>
      </c>
      <c r="B149" s="20" t="s">
        <v>145</v>
      </c>
      <c r="C149" s="21"/>
      <c r="D149" s="21"/>
      <c r="E149" s="21"/>
      <c r="F149" s="21"/>
      <c r="G149" s="21"/>
      <c r="H149" s="22">
        <f t="shared" ref="H149:N149" si="35">H150+H151+H152+H153</f>
        <v>275422.05</v>
      </c>
      <c r="I149" s="22">
        <f t="shared" si="35"/>
        <v>321.75</v>
      </c>
      <c r="J149" s="22">
        <f t="shared" si="35"/>
        <v>2077.6999999999998</v>
      </c>
      <c r="K149" s="22">
        <f t="shared" si="35"/>
        <v>268342.59999999998</v>
      </c>
      <c r="L149" s="22">
        <f t="shared" si="35"/>
        <v>4680</v>
      </c>
      <c r="M149" s="22">
        <f t="shared" si="35"/>
        <v>0</v>
      </c>
      <c r="N149" s="23">
        <f t="shared" si="35"/>
        <v>0</v>
      </c>
    </row>
    <row r="150" spans="1:14" x14ac:dyDescent="0.25">
      <c r="A150" s="11">
        <f t="shared" si="34"/>
        <v>182</v>
      </c>
      <c r="B150" s="20" t="s">
        <v>5</v>
      </c>
      <c r="C150" s="21"/>
      <c r="D150" s="21"/>
      <c r="E150" s="21"/>
      <c r="F150" s="21"/>
      <c r="G150" s="21"/>
      <c r="H150" s="22">
        <f t="shared" ref="H150:N150" si="36">H156+H162+H168+H174+H180+H186+H192+H198+H204+H210+H216+H222+H228+H234+H240+H246+H252+H258+H264</f>
        <v>0</v>
      </c>
      <c r="I150" s="22">
        <f t="shared" si="36"/>
        <v>0</v>
      </c>
      <c r="J150" s="22">
        <f t="shared" si="36"/>
        <v>0</v>
      </c>
      <c r="K150" s="22">
        <f t="shared" si="36"/>
        <v>0</v>
      </c>
      <c r="L150" s="22">
        <f t="shared" si="36"/>
        <v>0</v>
      </c>
      <c r="M150" s="22">
        <f t="shared" si="36"/>
        <v>0</v>
      </c>
      <c r="N150" s="23">
        <f t="shared" si="36"/>
        <v>0</v>
      </c>
    </row>
    <row r="151" spans="1:14" x14ac:dyDescent="0.25">
      <c r="A151" s="11">
        <f t="shared" si="34"/>
        <v>183</v>
      </c>
      <c r="B151" s="20" t="s">
        <v>4</v>
      </c>
      <c r="C151" s="21"/>
      <c r="D151" s="21"/>
      <c r="E151" s="21"/>
      <c r="F151" s="21"/>
      <c r="G151" s="21"/>
      <c r="H151" s="22">
        <f>H157+H163+H169+H175+H181+H187+H193+H199+H205+H211+H217+H223+H229+H235+H241+H247+H253+H259+H265+H271+H277+H283+H289+H295+H301+H307+H313+H319+H325</f>
        <v>254580</v>
      </c>
      <c r="I151" s="22">
        <f>I157+I163+I169+I175+I181+I187+I193+I199+I205+I211+I217+I223+I229+I235+I241+I247+I253+I259+I265+I271+I277+I283+I289+I295+I301+I307+I313+I319+I325</f>
        <v>0</v>
      </c>
      <c r="J151" s="22">
        <f>J157+J163+J169+J175+J181+J187+J193+J199+J205+J211+J217+J223+J229+J235+J241+J247+J253+J259+J265+J271+J277+J283+J289+J295+J301+J307+J313+J319+J325</f>
        <v>0</v>
      </c>
      <c r="K151" s="22">
        <f>K157+K163+K169+K175+K181+K187+K193+K199+K205+K211+K217+K223+K229+K235+K241+K247+K253+K259+K265+K271+K277+K283+K289+K295+K301+K307+K313+K319+K325</f>
        <v>254580</v>
      </c>
      <c r="L151" s="22">
        <f>L157+L163+L169+L175+L181+L187+L193+L199+L205+L211+L217+L223+L229+L235+L241+L247+L253+L259+L265+L271+L277+L283+L289+L295+L301+L307+L313+L319+L325</f>
        <v>0</v>
      </c>
      <c r="M151" s="22">
        <f>M157+M163+M169+M175+M181+M187+M193+M199+M205+M211+M217+M223+M229+M235+M241+M247+M253+M259+M265</f>
        <v>0</v>
      </c>
      <c r="N151" s="23">
        <f>N157+N163+N169+N175+N181+N187+N193+N199+N205+N211+N217+N223+N229+N235+N241+N247+N253+N259+N265</f>
        <v>0</v>
      </c>
    </row>
    <row r="152" spans="1:14" x14ac:dyDescent="0.25">
      <c r="A152" s="11">
        <f t="shared" si="34"/>
        <v>184</v>
      </c>
      <c r="B152" s="20" t="s">
        <v>11</v>
      </c>
      <c r="C152" s="21"/>
      <c r="D152" s="21"/>
      <c r="E152" s="21"/>
      <c r="F152" s="21"/>
      <c r="G152" s="21"/>
      <c r="H152" s="22">
        <f t="shared" ref="H152:N152" si="37">H158+H164+H170+H176+H182+H194+H188+H200+H206+H212+H218+H224+H230+H236+H242+H248+H254+H260+H266+H272+H278+H284+H290+H296+H302+H308+H314+H320+H326</f>
        <v>20842.050000000003</v>
      </c>
      <c r="I152" s="22">
        <f t="shared" si="37"/>
        <v>321.75</v>
      </c>
      <c r="J152" s="22">
        <f t="shared" si="37"/>
        <v>2077.6999999999998</v>
      </c>
      <c r="K152" s="22">
        <f t="shared" si="37"/>
        <v>13762.6</v>
      </c>
      <c r="L152" s="22">
        <f t="shared" si="37"/>
        <v>4680</v>
      </c>
      <c r="M152" s="22">
        <f t="shared" si="37"/>
        <v>0</v>
      </c>
      <c r="N152" s="22">
        <f t="shared" si="37"/>
        <v>0</v>
      </c>
    </row>
    <row r="153" spans="1:14" ht="31.5" x14ac:dyDescent="0.25">
      <c r="A153" s="11">
        <f t="shared" si="34"/>
        <v>185</v>
      </c>
      <c r="B153" s="20" t="s">
        <v>12</v>
      </c>
      <c r="C153" s="21"/>
      <c r="D153" s="22"/>
      <c r="E153" s="21"/>
      <c r="F153" s="21"/>
      <c r="G153" s="21"/>
      <c r="H153" s="22">
        <f t="shared" ref="H153:N153" si="38">H159+H165+H171+H177+H183+H189+H195+H201+H207+H213+H219+H225+H231+H237+H243+H249+H255+H261+H267</f>
        <v>0</v>
      </c>
      <c r="I153" s="22">
        <f t="shared" si="38"/>
        <v>0</v>
      </c>
      <c r="J153" s="22">
        <f t="shared" si="38"/>
        <v>0</v>
      </c>
      <c r="K153" s="22">
        <f t="shared" si="38"/>
        <v>0</v>
      </c>
      <c r="L153" s="22">
        <f t="shared" si="38"/>
        <v>0</v>
      </c>
      <c r="M153" s="22">
        <f t="shared" si="38"/>
        <v>0</v>
      </c>
      <c r="N153" s="23">
        <f t="shared" si="38"/>
        <v>0</v>
      </c>
    </row>
    <row r="154" spans="1:14" ht="78.75" x14ac:dyDescent="0.25">
      <c r="A154" s="37">
        <f t="shared" si="34"/>
        <v>186</v>
      </c>
      <c r="B154" s="20" t="s">
        <v>113</v>
      </c>
      <c r="C154" s="29" t="s">
        <v>20</v>
      </c>
      <c r="D154" s="45">
        <f>H155</f>
        <v>6843.8</v>
      </c>
      <c r="E154" s="19"/>
      <c r="F154" s="30">
        <v>2016</v>
      </c>
      <c r="G154" s="30">
        <v>2017</v>
      </c>
      <c r="H154" s="47"/>
      <c r="I154" s="47"/>
      <c r="J154" s="47"/>
      <c r="K154" s="47"/>
      <c r="L154" s="47"/>
      <c r="M154" s="47"/>
      <c r="N154" s="19"/>
    </row>
    <row r="155" spans="1:14" ht="31.5" x14ac:dyDescent="0.25">
      <c r="A155" s="11">
        <f t="shared" si="34"/>
        <v>187</v>
      </c>
      <c r="B155" s="20" t="s">
        <v>10</v>
      </c>
      <c r="C155" s="20"/>
      <c r="D155" s="47"/>
      <c r="E155" s="19"/>
      <c r="F155" s="19"/>
      <c r="G155" s="19"/>
      <c r="H155" s="47">
        <f>I155+J155+K155+L155+M155+N155</f>
        <v>6843.8</v>
      </c>
      <c r="I155" s="47">
        <f t="shared" ref="I155:N155" si="39">I156+I157+I158+I159</f>
        <v>0</v>
      </c>
      <c r="J155" s="47">
        <f t="shared" si="39"/>
        <v>0</v>
      </c>
      <c r="K155" s="47">
        <f t="shared" si="39"/>
        <v>6843.8</v>
      </c>
      <c r="L155" s="47">
        <f t="shared" si="39"/>
        <v>0</v>
      </c>
      <c r="M155" s="47">
        <f t="shared" si="39"/>
        <v>0</v>
      </c>
      <c r="N155" s="28">
        <f t="shared" si="39"/>
        <v>0</v>
      </c>
    </row>
    <row r="156" spans="1:14" x14ac:dyDescent="0.25">
      <c r="A156" s="11">
        <f t="shared" si="34"/>
        <v>188</v>
      </c>
      <c r="B156" s="20" t="s">
        <v>5</v>
      </c>
      <c r="C156" s="20"/>
      <c r="D156" s="47"/>
      <c r="E156" s="19"/>
      <c r="F156" s="19"/>
      <c r="G156" s="19"/>
      <c r="H156" s="47">
        <f>I156+J156+K156+L156+M156+N156</f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28">
        <v>0</v>
      </c>
    </row>
    <row r="157" spans="1:14" x14ac:dyDescent="0.25">
      <c r="A157" s="11">
        <f t="shared" si="34"/>
        <v>189</v>
      </c>
      <c r="B157" s="20" t="s">
        <v>4</v>
      </c>
      <c r="C157" s="20"/>
      <c r="D157" s="47"/>
      <c r="E157" s="19"/>
      <c r="F157" s="19"/>
      <c r="G157" s="19"/>
      <c r="H157" s="47">
        <f>I157+J157+K157+L157+M157+N157</f>
        <v>6480</v>
      </c>
      <c r="I157" s="47">
        <v>0</v>
      </c>
      <c r="J157" s="47">
        <v>0</v>
      </c>
      <c r="K157" s="47">
        <v>6480</v>
      </c>
      <c r="L157" s="47">
        <v>0</v>
      </c>
      <c r="M157" s="47">
        <v>0</v>
      </c>
      <c r="N157" s="28">
        <v>0</v>
      </c>
    </row>
    <row r="158" spans="1:14" x14ac:dyDescent="0.25">
      <c r="A158" s="11">
        <f t="shared" si="34"/>
        <v>190</v>
      </c>
      <c r="B158" s="20" t="s">
        <v>11</v>
      </c>
      <c r="C158" s="20"/>
      <c r="D158" s="47"/>
      <c r="E158" s="19"/>
      <c r="F158" s="19"/>
      <c r="G158" s="19"/>
      <c r="H158" s="47">
        <f>I158+J158+K158+L158+M158+N158</f>
        <v>363.8</v>
      </c>
      <c r="I158" s="47">
        <v>0</v>
      </c>
      <c r="J158" s="47">
        <v>0</v>
      </c>
      <c r="K158" s="47">
        <v>363.8</v>
      </c>
      <c r="L158" s="47">
        <v>0</v>
      </c>
      <c r="M158" s="47">
        <v>0</v>
      </c>
      <c r="N158" s="28">
        <v>0</v>
      </c>
    </row>
    <row r="159" spans="1:14" ht="31.5" x14ac:dyDescent="0.25">
      <c r="A159" s="11">
        <f t="shared" si="34"/>
        <v>191</v>
      </c>
      <c r="B159" s="20" t="s">
        <v>12</v>
      </c>
      <c r="C159" s="20"/>
      <c r="D159" s="47"/>
      <c r="E159" s="19"/>
      <c r="F159" s="19"/>
      <c r="G159" s="19"/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28">
        <v>0</v>
      </c>
    </row>
    <row r="160" spans="1:14" ht="94.5" x14ac:dyDescent="0.25">
      <c r="A160" s="11">
        <f t="shared" si="34"/>
        <v>192</v>
      </c>
      <c r="B160" s="20" t="s">
        <v>114</v>
      </c>
      <c r="C160" s="29" t="s">
        <v>20</v>
      </c>
      <c r="D160" s="45">
        <f>H161</f>
        <v>5289.3</v>
      </c>
      <c r="E160" s="19"/>
      <c r="F160" s="30">
        <v>2016</v>
      </c>
      <c r="G160" s="30">
        <v>2017</v>
      </c>
      <c r="H160" s="47"/>
      <c r="I160" s="47"/>
      <c r="J160" s="47"/>
      <c r="K160" s="47"/>
      <c r="L160" s="47"/>
      <c r="M160" s="47"/>
      <c r="N160" s="19"/>
    </row>
    <row r="161" spans="1:14" ht="31.5" x14ac:dyDescent="0.25">
      <c r="A161" s="11">
        <f t="shared" si="34"/>
        <v>193</v>
      </c>
      <c r="B161" s="20" t="s">
        <v>23</v>
      </c>
      <c r="C161" s="20"/>
      <c r="D161" s="47"/>
      <c r="E161" s="19"/>
      <c r="F161" s="19"/>
      <c r="G161" s="19"/>
      <c r="H161" s="47">
        <f>I161+J161+K161+L161+M161+N161</f>
        <v>5289.3</v>
      </c>
      <c r="I161" s="47">
        <f t="shared" ref="I161:N161" si="40">I162+I163+I164+I165</f>
        <v>0</v>
      </c>
      <c r="J161" s="47">
        <f t="shared" si="40"/>
        <v>0</v>
      </c>
      <c r="K161" s="47">
        <f t="shared" si="40"/>
        <v>5289.3</v>
      </c>
      <c r="L161" s="47">
        <f t="shared" si="40"/>
        <v>0</v>
      </c>
      <c r="M161" s="47">
        <f t="shared" si="40"/>
        <v>0</v>
      </c>
      <c r="N161" s="28">
        <f t="shared" si="40"/>
        <v>0</v>
      </c>
    </row>
    <row r="162" spans="1:14" x14ac:dyDescent="0.25">
      <c r="A162" s="11">
        <f t="shared" si="34"/>
        <v>194</v>
      </c>
      <c r="B162" s="20" t="s">
        <v>5</v>
      </c>
      <c r="C162" s="20"/>
      <c r="D162" s="47"/>
      <c r="E162" s="19"/>
      <c r="F162" s="19"/>
      <c r="G162" s="19"/>
      <c r="H162" s="47">
        <f>I162+J162+K162+L162+M162+N162</f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28">
        <v>0</v>
      </c>
    </row>
    <row r="163" spans="1:14" x14ac:dyDescent="0.25">
      <c r="A163" s="11">
        <f t="shared" si="34"/>
        <v>195</v>
      </c>
      <c r="B163" s="20" t="s">
        <v>4</v>
      </c>
      <c r="C163" s="20"/>
      <c r="D163" s="47"/>
      <c r="E163" s="19"/>
      <c r="F163" s="19"/>
      <c r="G163" s="19"/>
      <c r="H163" s="47">
        <f>I163+J163+K163+L163+M163+N163</f>
        <v>5010</v>
      </c>
      <c r="I163" s="47">
        <v>0</v>
      </c>
      <c r="J163" s="47">
        <v>0</v>
      </c>
      <c r="K163" s="47">
        <v>5010</v>
      </c>
      <c r="L163" s="47">
        <v>0</v>
      </c>
      <c r="M163" s="47">
        <v>0</v>
      </c>
      <c r="N163" s="28">
        <v>0</v>
      </c>
    </row>
    <row r="164" spans="1:14" x14ac:dyDescent="0.25">
      <c r="A164" s="11">
        <f t="shared" si="34"/>
        <v>196</v>
      </c>
      <c r="B164" s="20" t="s">
        <v>11</v>
      </c>
      <c r="C164" s="20"/>
      <c r="D164" s="47"/>
      <c r="E164" s="19"/>
      <c r="F164" s="19"/>
      <c r="G164" s="19"/>
      <c r="H164" s="47">
        <f>I164+J164+K164+L164+M164+N164</f>
        <v>279.3</v>
      </c>
      <c r="I164" s="47">
        <v>0</v>
      </c>
      <c r="J164" s="47">
        <v>0</v>
      </c>
      <c r="K164" s="47">
        <v>279.3</v>
      </c>
      <c r="L164" s="47">
        <v>0</v>
      </c>
      <c r="M164" s="47">
        <v>0</v>
      </c>
      <c r="N164" s="28">
        <v>0</v>
      </c>
    </row>
    <row r="165" spans="1:14" ht="31.5" x14ac:dyDescent="0.25">
      <c r="A165" s="11">
        <f t="shared" si="34"/>
        <v>197</v>
      </c>
      <c r="B165" s="20" t="s">
        <v>12</v>
      </c>
      <c r="C165" s="20"/>
      <c r="D165" s="47"/>
      <c r="E165" s="19"/>
      <c r="F165" s="19"/>
      <c r="G165" s="19"/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28">
        <v>0</v>
      </c>
    </row>
    <row r="166" spans="1:14" ht="78.75" x14ac:dyDescent="0.25">
      <c r="A166" s="11">
        <f t="shared" si="34"/>
        <v>198</v>
      </c>
      <c r="B166" s="20" t="s">
        <v>31</v>
      </c>
      <c r="C166" s="29" t="s">
        <v>32</v>
      </c>
      <c r="D166" s="45">
        <f>H167</f>
        <v>3600</v>
      </c>
      <c r="E166" s="19"/>
      <c r="F166" s="30">
        <v>2018</v>
      </c>
      <c r="G166" s="30">
        <v>2018</v>
      </c>
      <c r="H166" s="47"/>
      <c r="I166" s="47"/>
      <c r="J166" s="47"/>
      <c r="K166" s="47"/>
      <c r="L166" s="47"/>
      <c r="M166" s="47"/>
      <c r="N166" s="19"/>
    </row>
    <row r="167" spans="1:14" ht="31.5" x14ac:dyDescent="0.25">
      <c r="A167" s="11">
        <f t="shared" si="34"/>
        <v>199</v>
      </c>
      <c r="B167" s="20" t="s">
        <v>22</v>
      </c>
      <c r="C167" s="20"/>
      <c r="D167" s="47"/>
      <c r="E167" s="19"/>
      <c r="F167" s="19"/>
      <c r="G167" s="19"/>
      <c r="H167" s="47">
        <f>I167+J167+K167+L167+M167+N167</f>
        <v>3600</v>
      </c>
      <c r="I167" s="47">
        <f t="shared" ref="I167:N167" si="41">I168+I169+I170+I171</f>
        <v>0</v>
      </c>
      <c r="J167" s="47">
        <f t="shared" si="41"/>
        <v>0</v>
      </c>
      <c r="K167" s="47">
        <f t="shared" si="41"/>
        <v>0</v>
      </c>
      <c r="L167" s="47">
        <f t="shared" si="41"/>
        <v>3600</v>
      </c>
      <c r="M167" s="47">
        <f t="shared" si="41"/>
        <v>0</v>
      </c>
      <c r="N167" s="28">
        <f t="shared" si="41"/>
        <v>0</v>
      </c>
    </row>
    <row r="168" spans="1:14" x14ac:dyDescent="0.25">
      <c r="A168" s="11">
        <f t="shared" si="34"/>
        <v>200</v>
      </c>
      <c r="B168" s="20" t="s">
        <v>5</v>
      </c>
      <c r="C168" s="20"/>
      <c r="D168" s="47"/>
      <c r="E168" s="19"/>
      <c r="F168" s="19"/>
      <c r="G168" s="19"/>
      <c r="H168" s="47">
        <f>I168+J168+K168+L168+M168+N168</f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28">
        <v>0</v>
      </c>
    </row>
    <row r="169" spans="1:14" x14ac:dyDescent="0.25">
      <c r="A169" s="11">
        <f t="shared" ref="A169:A200" si="42">A168+1</f>
        <v>201</v>
      </c>
      <c r="B169" s="20" t="s">
        <v>4</v>
      </c>
      <c r="C169" s="20"/>
      <c r="D169" s="47"/>
      <c r="E169" s="19"/>
      <c r="F169" s="19"/>
      <c r="G169" s="19"/>
      <c r="H169" s="47">
        <f>I169+J169+K169+L169+M169+N169</f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28">
        <v>0</v>
      </c>
    </row>
    <row r="170" spans="1:14" x14ac:dyDescent="0.25">
      <c r="A170" s="11">
        <f t="shared" si="42"/>
        <v>202</v>
      </c>
      <c r="B170" s="20" t="s">
        <v>11</v>
      </c>
      <c r="C170" s="20"/>
      <c r="D170" s="47"/>
      <c r="E170" s="19"/>
      <c r="F170" s="19"/>
      <c r="G170" s="19"/>
      <c r="H170" s="47">
        <f>I170+J170+K170+L170+M170+N170</f>
        <v>3600</v>
      </c>
      <c r="I170" s="47">
        <v>0</v>
      </c>
      <c r="J170" s="47">
        <v>0</v>
      </c>
      <c r="K170" s="47">
        <v>0</v>
      </c>
      <c r="L170" s="47">
        <v>3600</v>
      </c>
      <c r="M170" s="47">
        <v>0</v>
      </c>
      <c r="N170" s="28">
        <v>0</v>
      </c>
    </row>
    <row r="171" spans="1:14" ht="31.5" x14ac:dyDescent="0.25">
      <c r="A171" s="11">
        <f t="shared" si="42"/>
        <v>203</v>
      </c>
      <c r="B171" s="20" t="s">
        <v>12</v>
      </c>
      <c r="C171" s="20"/>
      <c r="D171" s="47"/>
      <c r="E171" s="19"/>
      <c r="F171" s="19"/>
      <c r="G171" s="19"/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28">
        <v>0</v>
      </c>
    </row>
    <row r="172" spans="1:14" ht="78.75" x14ac:dyDescent="0.25">
      <c r="A172" s="11">
        <f t="shared" si="42"/>
        <v>204</v>
      </c>
      <c r="B172" s="20" t="s">
        <v>115</v>
      </c>
      <c r="C172" s="29" t="s">
        <v>20</v>
      </c>
      <c r="D172" s="45">
        <f>H173</f>
        <v>8179.8</v>
      </c>
      <c r="E172" s="19"/>
      <c r="F172" s="30">
        <v>2016</v>
      </c>
      <c r="G172" s="30">
        <v>2017</v>
      </c>
      <c r="H172" s="47"/>
      <c r="I172" s="47"/>
      <c r="J172" s="47"/>
      <c r="K172" s="47"/>
      <c r="L172" s="47"/>
      <c r="M172" s="47"/>
      <c r="N172" s="19"/>
    </row>
    <row r="173" spans="1:14" ht="31.5" x14ac:dyDescent="0.25">
      <c r="A173" s="11">
        <f t="shared" si="42"/>
        <v>205</v>
      </c>
      <c r="B173" s="20" t="s">
        <v>28</v>
      </c>
      <c r="C173" s="20"/>
      <c r="D173" s="47"/>
      <c r="E173" s="19"/>
      <c r="F173" s="19"/>
      <c r="G173" s="19"/>
      <c r="H173" s="47">
        <f>I173+J173+K173+L173+M173+N173</f>
        <v>8179.8</v>
      </c>
      <c r="I173" s="47">
        <f t="shared" ref="I173:N173" si="43">I174+I175+I176+I177</f>
        <v>0</v>
      </c>
      <c r="J173" s="47">
        <f t="shared" si="43"/>
        <v>0</v>
      </c>
      <c r="K173" s="47">
        <f t="shared" si="43"/>
        <v>8179.8</v>
      </c>
      <c r="L173" s="47">
        <f t="shared" si="43"/>
        <v>0</v>
      </c>
      <c r="M173" s="47">
        <f t="shared" si="43"/>
        <v>0</v>
      </c>
      <c r="N173" s="28">
        <f t="shared" si="43"/>
        <v>0</v>
      </c>
    </row>
    <row r="174" spans="1:14" x14ac:dyDescent="0.25">
      <c r="A174" s="37">
        <f t="shared" si="42"/>
        <v>206</v>
      </c>
      <c r="B174" s="20" t="s">
        <v>5</v>
      </c>
      <c r="C174" s="20"/>
      <c r="D174" s="47"/>
      <c r="E174" s="19"/>
      <c r="F174" s="19"/>
      <c r="G174" s="19"/>
      <c r="H174" s="47">
        <f>I174+J174+K174+L174+M174+N174</f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28">
        <v>0</v>
      </c>
    </row>
    <row r="175" spans="1:14" x14ac:dyDescent="0.25">
      <c r="A175" s="11">
        <f t="shared" si="42"/>
        <v>207</v>
      </c>
      <c r="B175" s="20" t="s">
        <v>4</v>
      </c>
      <c r="C175" s="20"/>
      <c r="D175" s="47"/>
      <c r="E175" s="19"/>
      <c r="F175" s="19"/>
      <c r="G175" s="19"/>
      <c r="H175" s="47">
        <f>I175+J175+K175+L175+M175+N175</f>
        <v>7750</v>
      </c>
      <c r="I175" s="47">
        <v>0</v>
      </c>
      <c r="J175" s="47">
        <v>0</v>
      </c>
      <c r="K175" s="47">
        <v>7750</v>
      </c>
      <c r="L175" s="47">
        <v>0</v>
      </c>
      <c r="M175" s="47">
        <v>0</v>
      </c>
      <c r="N175" s="28">
        <v>0</v>
      </c>
    </row>
    <row r="176" spans="1:14" x14ac:dyDescent="0.25">
      <c r="A176" s="11">
        <f t="shared" si="42"/>
        <v>208</v>
      </c>
      <c r="B176" s="20" t="s">
        <v>11</v>
      </c>
      <c r="C176" s="20"/>
      <c r="D176" s="47"/>
      <c r="E176" s="19"/>
      <c r="F176" s="19"/>
      <c r="G176" s="19"/>
      <c r="H176" s="47">
        <f>I176+J176+K176+L176+M176+N176</f>
        <v>429.8</v>
      </c>
      <c r="I176" s="47">
        <v>0</v>
      </c>
      <c r="J176" s="47">
        <v>0</v>
      </c>
      <c r="K176" s="47">
        <v>429.8</v>
      </c>
      <c r="L176" s="47">
        <v>0</v>
      </c>
      <c r="M176" s="47">
        <v>0</v>
      </c>
      <c r="N176" s="28">
        <v>0</v>
      </c>
    </row>
    <row r="177" spans="1:14" ht="31.5" x14ac:dyDescent="0.25">
      <c r="A177" s="11">
        <f t="shared" si="42"/>
        <v>209</v>
      </c>
      <c r="B177" s="20" t="s">
        <v>12</v>
      </c>
      <c r="C177" s="20"/>
      <c r="D177" s="47"/>
      <c r="E177" s="19"/>
      <c r="F177" s="19"/>
      <c r="G177" s="19"/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28">
        <v>0</v>
      </c>
    </row>
    <row r="178" spans="1:14" ht="142.5" customHeight="1" x14ac:dyDescent="0.25">
      <c r="A178" s="11">
        <f t="shared" si="42"/>
        <v>210</v>
      </c>
      <c r="B178" s="32" t="s">
        <v>77</v>
      </c>
      <c r="C178" s="29" t="s">
        <v>27</v>
      </c>
      <c r="D178" s="45">
        <f>H179</f>
        <v>3490.3</v>
      </c>
      <c r="E178" s="19"/>
      <c r="F178" s="30">
        <v>2016</v>
      </c>
      <c r="G178" s="30">
        <v>2017</v>
      </c>
      <c r="H178" s="47"/>
      <c r="I178" s="47"/>
      <c r="J178" s="47"/>
      <c r="K178" s="47"/>
      <c r="L178" s="47"/>
      <c r="M178" s="47"/>
      <c r="N178" s="19"/>
    </row>
    <row r="179" spans="1:14" ht="31.5" x14ac:dyDescent="0.25">
      <c r="A179" s="11">
        <f t="shared" si="42"/>
        <v>211</v>
      </c>
      <c r="B179" s="32" t="s">
        <v>29</v>
      </c>
      <c r="C179" s="20"/>
      <c r="D179" s="47"/>
      <c r="E179" s="19"/>
      <c r="F179" s="19"/>
      <c r="G179" s="19"/>
      <c r="H179" s="47">
        <f>I179+J179+K179+L179+M179+N179</f>
        <v>3490.3</v>
      </c>
      <c r="I179" s="47">
        <f t="shared" ref="I179:N179" si="44">I180+I181+I182+I183</f>
        <v>0</v>
      </c>
      <c r="J179" s="47">
        <f t="shared" si="44"/>
        <v>0</v>
      </c>
      <c r="K179" s="47">
        <f t="shared" si="44"/>
        <v>3490.3</v>
      </c>
      <c r="L179" s="47">
        <f t="shared" si="44"/>
        <v>0</v>
      </c>
      <c r="M179" s="47">
        <f t="shared" si="44"/>
        <v>0</v>
      </c>
      <c r="N179" s="28">
        <f t="shared" si="44"/>
        <v>0</v>
      </c>
    </row>
    <row r="180" spans="1:14" x14ac:dyDescent="0.25">
      <c r="A180" s="11">
        <f t="shared" si="42"/>
        <v>212</v>
      </c>
      <c r="B180" s="32" t="s">
        <v>5</v>
      </c>
      <c r="C180" s="20"/>
      <c r="D180" s="47"/>
      <c r="E180" s="19"/>
      <c r="F180" s="19"/>
      <c r="G180" s="19"/>
      <c r="H180" s="47">
        <f>I180+J180+K180+L180+M180+N180</f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28">
        <v>0</v>
      </c>
    </row>
    <row r="181" spans="1:14" x14ac:dyDescent="0.25">
      <c r="A181" s="11">
        <f t="shared" si="42"/>
        <v>213</v>
      </c>
      <c r="B181" s="32" t="s">
        <v>4</v>
      </c>
      <c r="C181" s="20"/>
      <c r="D181" s="47"/>
      <c r="E181" s="19"/>
      <c r="F181" s="19"/>
      <c r="G181" s="19"/>
      <c r="H181" s="47">
        <f>I181+J181+K181+L181+M181+N181</f>
        <v>3300</v>
      </c>
      <c r="I181" s="47">
        <v>0</v>
      </c>
      <c r="J181" s="47">
        <v>0</v>
      </c>
      <c r="K181" s="47">
        <v>3300</v>
      </c>
      <c r="L181" s="47">
        <v>0</v>
      </c>
      <c r="M181" s="47">
        <v>0</v>
      </c>
      <c r="N181" s="28">
        <v>0</v>
      </c>
    </row>
    <row r="182" spans="1:14" x14ac:dyDescent="0.25">
      <c r="A182" s="11">
        <f t="shared" si="42"/>
        <v>214</v>
      </c>
      <c r="B182" s="32" t="s">
        <v>11</v>
      </c>
      <c r="C182" s="20"/>
      <c r="D182" s="47"/>
      <c r="E182" s="19"/>
      <c r="F182" s="19"/>
      <c r="G182" s="19"/>
      <c r="H182" s="47">
        <f>I182+J182+K182+L182+M182+N182</f>
        <v>190.3</v>
      </c>
      <c r="I182" s="47">
        <v>0</v>
      </c>
      <c r="J182" s="47">
        <v>0</v>
      </c>
      <c r="K182" s="47">
        <v>190.3</v>
      </c>
      <c r="L182" s="47">
        <v>0</v>
      </c>
      <c r="M182" s="47">
        <v>0</v>
      </c>
      <c r="N182" s="28">
        <v>0</v>
      </c>
    </row>
    <row r="183" spans="1:14" ht="31.5" x14ac:dyDescent="0.25">
      <c r="A183" s="11">
        <f t="shared" si="42"/>
        <v>215</v>
      </c>
      <c r="B183" s="32" t="s">
        <v>12</v>
      </c>
      <c r="C183" s="20"/>
      <c r="D183" s="47"/>
      <c r="E183" s="19"/>
      <c r="F183" s="19"/>
      <c r="G183" s="19"/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28">
        <v>0</v>
      </c>
    </row>
    <row r="184" spans="1:14" ht="78.75" x14ac:dyDescent="0.25">
      <c r="A184" s="11">
        <f t="shared" si="42"/>
        <v>216</v>
      </c>
      <c r="B184" s="20" t="s">
        <v>116</v>
      </c>
      <c r="C184" s="29" t="s">
        <v>20</v>
      </c>
      <c r="D184" s="45">
        <f>H185</f>
        <v>10328.299999999999</v>
      </c>
      <c r="E184" s="19"/>
      <c r="F184" s="30">
        <v>2016</v>
      </c>
      <c r="G184" s="30">
        <v>2017</v>
      </c>
      <c r="H184" s="47"/>
      <c r="I184" s="47"/>
      <c r="J184" s="47"/>
      <c r="K184" s="47"/>
      <c r="L184" s="47"/>
      <c r="M184" s="47"/>
      <c r="N184" s="19"/>
    </row>
    <row r="185" spans="1:14" ht="31.5" x14ac:dyDescent="0.25">
      <c r="A185" s="11">
        <f t="shared" si="42"/>
        <v>217</v>
      </c>
      <c r="B185" s="20" t="s">
        <v>30</v>
      </c>
      <c r="C185" s="20"/>
      <c r="D185" s="47"/>
      <c r="E185" s="19"/>
      <c r="F185" s="19"/>
      <c r="G185" s="19"/>
      <c r="H185" s="47">
        <f>I185+J185+K185+L185+M185+N185</f>
        <v>10328.299999999999</v>
      </c>
      <c r="I185" s="47">
        <f t="shared" ref="I185:N185" si="45">I186+I187+I188+I189</f>
        <v>0</v>
      </c>
      <c r="J185" s="47">
        <f t="shared" si="45"/>
        <v>0</v>
      </c>
      <c r="K185" s="47">
        <f t="shared" si="45"/>
        <v>10328.299999999999</v>
      </c>
      <c r="L185" s="47">
        <f t="shared" si="45"/>
        <v>0</v>
      </c>
      <c r="M185" s="47">
        <f t="shared" si="45"/>
        <v>0</v>
      </c>
      <c r="N185" s="28">
        <f t="shared" si="45"/>
        <v>0</v>
      </c>
    </row>
    <row r="186" spans="1:14" x14ac:dyDescent="0.25">
      <c r="A186" s="11">
        <f t="shared" si="42"/>
        <v>218</v>
      </c>
      <c r="B186" s="20" t="s">
        <v>5</v>
      </c>
      <c r="C186" s="20"/>
      <c r="D186" s="47"/>
      <c r="E186" s="19"/>
      <c r="F186" s="19"/>
      <c r="G186" s="19"/>
      <c r="H186" s="47">
        <f>I186+J186+K186+L186+M186+N186</f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28">
        <v>0</v>
      </c>
    </row>
    <row r="187" spans="1:14" x14ac:dyDescent="0.25">
      <c r="A187" s="11">
        <f t="shared" si="42"/>
        <v>219</v>
      </c>
      <c r="B187" s="20" t="s">
        <v>4</v>
      </c>
      <c r="C187" s="20"/>
      <c r="D187" s="47"/>
      <c r="E187" s="19"/>
      <c r="F187" s="19"/>
      <c r="G187" s="19"/>
      <c r="H187" s="47">
        <f>I187+J187+K187+L187+M187+N187</f>
        <v>9780</v>
      </c>
      <c r="I187" s="47">
        <v>0</v>
      </c>
      <c r="J187" s="47">
        <v>0</v>
      </c>
      <c r="K187" s="47">
        <v>9780</v>
      </c>
      <c r="L187" s="47">
        <v>0</v>
      </c>
      <c r="M187" s="47">
        <v>0</v>
      </c>
      <c r="N187" s="28">
        <v>0</v>
      </c>
    </row>
    <row r="188" spans="1:14" x14ac:dyDescent="0.25">
      <c r="A188" s="11">
        <f t="shared" si="42"/>
        <v>220</v>
      </c>
      <c r="B188" s="20" t="s">
        <v>11</v>
      </c>
      <c r="C188" s="20"/>
      <c r="D188" s="47"/>
      <c r="E188" s="19"/>
      <c r="F188" s="19"/>
      <c r="G188" s="19"/>
      <c r="H188" s="47">
        <f>I188+J188+K188+L188+M188+N188</f>
        <v>548.29999999999995</v>
      </c>
      <c r="I188" s="47">
        <v>0</v>
      </c>
      <c r="J188" s="47">
        <v>0</v>
      </c>
      <c r="K188" s="47">
        <v>548.29999999999995</v>
      </c>
      <c r="L188" s="47">
        <v>0</v>
      </c>
      <c r="M188" s="47">
        <v>0</v>
      </c>
      <c r="N188" s="28">
        <v>0</v>
      </c>
    </row>
    <row r="189" spans="1:14" ht="31.5" x14ac:dyDescent="0.25">
      <c r="A189" s="11">
        <f t="shared" si="42"/>
        <v>221</v>
      </c>
      <c r="B189" s="20" t="s">
        <v>12</v>
      </c>
      <c r="C189" s="20"/>
      <c r="D189" s="47"/>
      <c r="E189" s="19"/>
      <c r="F189" s="19"/>
      <c r="G189" s="19"/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28">
        <v>0</v>
      </c>
    </row>
    <row r="190" spans="1:14" ht="78" customHeight="1" x14ac:dyDescent="0.25">
      <c r="A190" s="11">
        <f t="shared" si="42"/>
        <v>222</v>
      </c>
      <c r="B190" s="20" t="s">
        <v>117</v>
      </c>
      <c r="C190" s="29" t="s">
        <v>20</v>
      </c>
      <c r="D190" s="45">
        <f>H191</f>
        <v>10861.9</v>
      </c>
      <c r="E190" s="19"/>
      <c r="F190" s="30">
        <v>2016</v>
      </c>
      <c r="G190" s="30">
        <v>2017</v>
      </c>
      <c r="H190" s="47"/>
      <c r="I190" s="47"/>
      <c r="J190" s="47"/>
      <c r="K190" s="47"/>
      <c r="L190" s="47"/>
      <c r="M190" s="47"/>
      <c r="N190" s="19"/>
    </row>
    <row r="191" spans="1:14" ht="31.5" x14ac:dyDescent="0.25">
      <c r="A191" s="11">
        <f t="shared" si="42"/>
        <v>223</v>
      </c>
      <c r="B191" s="20" t="s">
        <v>33</v>
      </c>
      <c r="C191" s="20"/>
      <c r="D191" s="49"/>
      <c r="E191" s="19"/>
      <c r="F191" s="19"/>
      <c r="G191" s="19"/>
      <c r="H191" s="47">
        <f>I191+J191+K191+L191+M191+N191</f>
        <v>10861.9</v>
      </c>
      <c r="I191" s="47">
        <f t="shared" ref="I191:N191" si="46">I192+I193+I194+I195</f>
        <v>0</v>
      </c>
      <c r="J191" s="47">
        <f t="shared" si="46"/>
        <v>0</v>
      </c>
      <c r="K191" s="47">
        <f t="shared" si="46"/>
        <v>10861.9</v>
      </c>
      <c r="L191" s="47">
        <f t="shared" si="46"/>
        <v>0</v>
      </c>
      <c r="M191" s="47">
        <f t="shared" si="46"/>
        <v>0</v>
      </c>
      <c r="N191" s="28">
        <f t="shared" si="46"/>
        <v>0</v>
      </c>
    </row>
    <row r="192" spans="1:14" x14ac:dyDescent="0.25">
      <c r="A192" s="11">
        <f t="shared" si="42"/>
        <v>224</v>
      </c>
      <c r="B192" s="20" t="s">
        <v>5</v>
      </c>
      <c r="C192" s="20"/>
      <c r="D192" s="49"/>
      <c r="E192" s="19"/>
      <c r="F192" s="19"/>
      <c r="G192" s="19"/>
      <c r="H192" s="47">
        <f>I192+J192+K192+L192+M192+N192</f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28">
        <v>0</v>
      </c>
    </row>
    <row r="193" spans="1:14" x14ac:dyDescent="0.25">
      <c r="A193" s="11">
        <f t="shared" si="42"/>
        <v>225</v>
      </c>
      <c r="B193" s="20" t="s">
        <v>4</v>
      </c>
      <c r="C193" s="20"/>
      <c r="D193" s="49"/>
      <c r="E193" s="19"/>
      <c r="F193" s="19"/>
      <c r="G193" s="19"/>
      <c r="H193" s="47">
        <f>I193+J193+K193+L193+M193+N193</f>
        <v>10310</v>
      </c>
      <c r="I193" s="47">
        <v>0</v>
      </c>
      <c r="J193" s="47">
        <v>0</v>
      </c>
      <c r="K193" s="47">
        <v>10310</v>
      </c>
      <c r="L193" s="47">
        <v>0</v>
      </c>
      <c r="M193" s="47">
        <v>0</v>
      </c>
      <c r="N193" s="28">
        <v>0</v>
      </c>
    </row>
    <row r="194" spans="1:14" x14ac:dyDescent="0.25">
      <c r="A194" s="11">
        <f t="shared" si="42"/>
        <v>226</v>
      </c>
      <c r="B194" s="20" t="s">
        <v>11</v>
      </c>
      <c r="C194" s="20"/>
      <c r="D194" s="49"/>
      <c r="E194" s="19"/>
      <c r="F194" s="19"/>
      <c r="G194" s="19"/>
      <c r="H194" s="47">
        <f>I194+J194+K194+L194+M194+N194</f>
        <v>551.9</v>
      </c>
      <c r="I194" s="47">
        <v>0</v>
      </c>
      <c r="J194" s="47">
        <v>0</v>
      </c>
      <c r="K194" s="47">
        <v>551.9</v>
      </c>
      <c r="L194" s="47">
        <v>0</v>
      </c>
      <c r="M194" s="47">
        <v>0</v>
      </c>
      <c r="N194" s="28">
        <v>0</v>
      </c>
    </row>
    <row r="195" spans="1:14" ht="31.5" x14ac:dyDescent="0.25">
      <c r="A195" s="37">
        <f t="shared" si="42"/>
        <v>227</v>
      </c>
      <c r="B195" s="20" t="s">
        <v>12</v>
      </c>
      <c r="C195" s="20"/>
      <c r="D195" s="49"/>
      <c r="E195" s="19"/>
      <c r="F195" s="19"/>
      <c r="G195" s="19"/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28">
        <v>0</v>
      </c>
    </row>
    <row r="196" spans="1:14" ht="78.75" x14ac:dyDescent="0.25">
      <c r="A196" s="11">
        <f t="shared" si="42"/>
        <v>228</v>
      </c>
      <c r="B196" s="20" t="s">
        <v>118</v>
      </c>
      <c r="C196" s="29" t="s">
        <v>20</v>
      </c>
      <c r="D196" s="45">
        <f>H197</f>
        <v>5826.2</v>
      </c>
      <c r="E196" s="19"/>
      <c r="F196" s="30">
        <v>2016</v>
      </c>
      <c r="G196" s="30">
        <v>2017</v>
      </c>
      <c r="H196" s="47"/>
      <c r="I196" s="47"/>
      <c r="J196" s="47"/>
      <c r="K196" s="47"/>
      <c r="L196" s="47"/>
      <c r="M196" s="47"/>
      <c r="N196" s="19"/>
    </row>
    <row r="197" spans="1:14" ht="31.5" x14ac:dyDescent="0.25">
      <c r="A197" s="11">
        <f t="shared" si="42"/>
        <v>229</v>
      </c>
      <c r="B197" s="20" t="s">
        <v>34</v>
      </c>
      <c r="C197" s="20"/>
      <c r="D197" s="45"/>
      <c r="E197" s="19"/>
      <c r="F197" s="19"/>
      <c r="G197" s="19"/>
      <c r="H197" s="47">
        <f>I197+J197+K197+L197+M197+N197</f>
        <v>5826.2</v>
      </c>
      <c r="I197" s="47">
        <f t="shared" ref="I197:N197" si="47">I198+I199+I200+I201</f>
        <v>0</v>
      </c>
      <c r="J197" s="47">
        <f t="shared" si="47"/>
        <v>0</v>
      </c>
      <c r="K197" s="47">
        <f t="shared" si="47"/>
        <v>5826.2</v>
      </c>
      <c r="L197" s="47">
        <f t="shared" si="47"/>
        <v>0</v>
      </c>
      <c r="M197" s="47">
        <f t="shared" si="47"/>
        <v>0</v>
      </c>
      <c r="N197" s="28">
        <f t="shared" si="47"/>
        <v>0</v>
      </c>
    </row>
    <row r="198" spans="1:14" x14ac:dyDescent="0.25">
      <c r="A198" s="11">
        <f t="shared" si="42"/>
        <v>230</v>
      </c>
      <c r="B198" s="20" t="s">
        <v>5</v>
      </c>
      <c r="C198" s="20"/>
      <c r="D198" s="45"/>
      <c r="E198" s="19"/>
      <c r="F198" s="19"/>
      <c r="G198" s="19"/>
      <c r="H198" s="47">
        <f>I198+J198+K198+L198+M198+N198</f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28">
        <v>0</v>
      </c>
    </row>
    <row r="199" spans="1:14" x14ac:dyDescent="0.25">
      <c r="A199" s="11">
        <f t="shared" si="42"/>
        <v>231</v>
      </c>
      <c r="B199" s="20" t="s">
        <v>4</v>
      </c>
      <c r="C199" s="20"/>
      <c r="D199" s="45"/>
      <c r="E199" s="19"/>
      <c r="F199" s="19"/>
      <c r="G199" s="19"/>
      <c r="H199" s="47">
        <f>I199+J199+K199+L199+M199+N199</f>
        <v>5520</v>
      </c>
      <c r="I199" s="47">
        <v>0</v>
      </c>
      <c r="J199" s="47">
        <v>0</v>
      </c>
      <c r="K199" s="47">
        <v>5520</v>
      </c>
      <c r="L199" s="47">
        <v>0</v>
      </c>
      <c r="M199" s="47">
        <v>0</v>
      </c>
      <c r="N199" s="28">
        <v>0</v>
      </c>
    </row>
    <row r="200" spans="1:14" x14ac:dyDescent="0.25">
      <c r="A200" s="11">
        <f t="shared" si="42"/>
        <v>232</v>
      </c>
      <c r="B200" s="20" t="s">
        <v>11</v>
      </c>
      <c r="C200" s="20"/>
      <c r="D200" s="45"/>
      <c r="E200" s="19"/>
      <c r="F200" s="19"/>
      <c r="G200" s="19"/>
      <c r="H200" s="47">
        <f>I200+J200+K200+L200+M200+N200</f>
        <v>306.2</v>
      </c>
      <c r="I200" s="47">
        <v>0</v>
      </c>
      <c r="J200" s="47">
        <v>0</v>
      </c>
      <c r="K200" s="47">
        <v>306.2</v>
      </c>
      <c r="L200" s="47">
        <v>0</v>
      </c>
      <c r="M200" s="47">
        <v>0</v>
      </c>
      <c r="N200" s="28">
        <v>0</v>
      </c>
    </row>
    <row r="201" spans="1:14" ht="31.5" x14ac:dyDescent="0.25">
      <c r="A201" s="11">
        <f t="shared" ref="A201:A232" si="48">A200+1</f>
        <v>233</v>
      </c>
      <c r="B201" s="20" t="s">
        <v>12</v>
      </c>
      <c r="C201" s="20"/>
      <c r="D201" s="22"/>
      <c r="E201" s="19"/>
      <c r="F201" s="19"/>
      <c r="G201" s="19"/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28">
        <v>0</v>
      </c>
    </row>
    <row r="202" spans="1:14" ht="78.75" x14ac:dyDescent="0.25">
      <c r="A202" s="11">
        <f t="shared" si="48"/>
        <v>234</v>
      </c>
      <c r="B202" s="20" t="s">
        <v>119</v>
      </c>
      <c r="C202" s="29" t="s">
        <v>20</v>
      </c>
      <c r="D202" s="45">
        <f>H203</f>
        <v>22015.200000000001</v>
      </c>
      <c r="E202" s="19"/>
      <c r="F202" s="30">
        <v>2016</v>
      </c>
      <c r="G202" s="30">
        <v>2017</v>
      </c>
      <c r="H202" s="47"/>
      <c r="I202" s="47"/>
      <c r="J202" s="47"/>
      <c r="K202" s="47"/>
      <c r="L202" s="47"/>
      <c r="M202" s="47"/>
      <c r="N202" s="19"/>
    </row>
    <row r="203" spans="1:14" ht="31.5" x14ac:dyDescent="0.25">
      <c r="A203" s="11">
        <f t="shared" si="48"/>
        <v>235</v>
      </c>
      <c r="B203" s="20" t="s">
        <v>35</v>
      </c>
      <c r="C203" s="20"/>
      <c r="D203" s="22"/>
      <c r="E203" s="19"/>
      <c r="F203" s="19"/>
      <c r="G203" s="19"/>
      <c r="H203" s="47">
        <f>I203+J203+K203+L203+M203+N203</f>
        <v>22015.200000000001</v>
      </c>
      <c r="I203" s="47">
        <f t="shared" ref="I203:N203" si="49">I204+I205+I206+I207</f>
        <v>0</v>
      </c>
      <c r="J203" s="47">
        <f t="shared" si="49"/>
        <v>0</v>
      </c>
      <c r="K203" s="47">
        <f t="shared" si="49"/>
        <v>22015.200000000001</v>
      </c>
      <c r="L203" s="47">
        <f t="shared" si="49"/>
        <v>0</v>
      </c>
      <c r="M203" s="47">
        <f t="shared" si="49"/>
        <v>0</v>
      </c>
      <c r="N203" s="28">
        <f t="shared" si="49"/>
        <v>0</v>
      </c>
    </row>
    <row r="204" spans="1:14" x14ac:dyDescent="0.25">
      <c r="A204" s="11">
        <f t="shared" si="48"/>
        <v>236</v>
      </c>
      <c r="B204" s="20" t="s">
        <v>5</v>
      </c>
      <c r="C204" s="20"/>
      <c r="D204" s="22"/>
      <c r="E204" s="19"/>
      <c r="F204" s="19"/>
      <c r="G204" s="19"/>
      <c r="H204" s="47">
        <f>I204+J204+K204+L204+M204+N204</f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28">
        <v>0</v>
      </c>
    </row>
    <row r="205" spans="1:14" x14ac:dyDescent="0.25">
      <c r="A205" s="11">
        <f t="shared" si="48"/>
        <v>237</v>
      </c>
      <c r="B205" s="20" t="s">
        <v>4</v>
      </c>
      <c r="C205" s="20"/>
      <c r="D205" s="22"/>
      <c r="E205" s="19"/>
      <c r="F205" s="19"/>
      <c r="G205" s="19"/>
      <c r="H205" s="47">
        <f>I205+J205+K205+L205+M205+N205</f>
        <v>20900</v>
      </c>
      <c r="I205" s="47">
        <v>0</v>
      </c>
      <c r="J205" s="47">
        <v>0</v>
      </c>
      <c r="K205" s="47">
        <v>20900</v>
      </c>
      <c r="L205" s="47">
        <v>0</v>
      </c>
      <c r="M205" s="47">
        <v>0</v>
      </c>
      <c r="N205" s="28">
        <v>0</v>
      </c>
    </row>
    <row r="206" spans="1:14" x14ac:dyDescent="0.25">
      <c r="A206" s="11">
        <f t="shared" si="48"/>
        <v>238</v>
      </c>
      <c r="B206" s="20" t="s">
        <v>11</v>
      </c>
      <c r="C206" s="20"/>
      <c r="D206" s="22"/>
      <c r="E206" s="19"/>
      <c r="F206" s="19"/>
      <c r="G206" s="19"/>
      <c r="H206" s="47">
        <f>I206+J206+K206+L206+M206+N206</f>
        <v>1115.2</v>
      </c>
      <c r="I206" s="47">
        <v>0</v>
      </c>
      <c r="J206" s="47">
        <v>0</v>
      </c>
      <c r="K206" s="47">
        <v>1115.2</v>
      </c>
      <c r="L206" s="47">
        <v>0</v>
      </c>
      <c r="M206" s="47">
        <v>0</v>
      </c>
      <c r="N206" s="28">
        <v>0</v>
      </c>
    </row>
    <row r="207" spans="1:14" ht="31.5" x14ac:dyDescent="0.25">
      <c r="A207" s="11">
        <f t="shared" si="48"/>
        <v>239</v>
      </c>
      <c r="B207" s="20" t="s">
        <v>12</v>
      </c>
      <c r="C207" s="20"/>
      <c r="D207" s="22"/>
      <c r="E207" s="19"/>
      <c r="F207" s="19"/>
      <c r="G207" s="19"/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28">
        <v>0</v>
      </c>
    </row>
    <row r="208" spans="1:14" ht="52.5" customHeight="1" x14ac:dyDescent="0.25">
      <c r="A208" s="11">
        <f t="shared" si="48"/>
        <v>240</v>
      </c>
      <c r="B208" s="24" t="s">
        <v>78</v>
      </c>
      <c r="C208" s="29" t="s">
        <v>27</v>
      </c>
      <c r="D208" s="45">
        <f>H209</f>
        <v>1080</v>
      </c>
      <c r="E208" s="19"/>
      <c r="F208" s="30">
        <v>2018</v>
      </c>
      <c r="G208" s="30">
        <v>2018</v>
      </c>
      <c r="H208" s="47"/>
      <c r="I208" s="47"/>
      <c r="J208" s="47"/>
      <c r="K208" s="47"/>
      <c r="L208" s="47"/>
      <c r="M208" s="47"/>
      <c r="N208" s="19"/>
    </row>
    <row r="209" spans="1:14" ht="31.5" x14ac:dyDescent="0.25">
      <c r="A209" s="11">
        <f t="shared" si="48"/>
        <v>241</v>
      </c>
      <c r="B209" s="20" t="s">
        <v>36</v>
      </c>
      <c r="C209" s="20"/>
      <c r="D209" s="47"/>
      <c r="E209" s="19"/>
      <c r="F209" s="19"/>
      <c r="G209" s="19"/>
      <c r="H209" s="47">
        <f>I209+J209+K209+L209+M209+N209</f>
        <v>1080</v>
      </c>
      <c r="I209" s="47">
        <f t="shared" ref="I209:N209" si="50">I210+I211+I212+I213</f>
        <v>0</v>
      </c>
      <c r="J209" s="47">
        <f t="shared" si="50"/>
        <v>0</v>
      </c>
      <c r="K209" s="47">
        <f t="shared" si="50"/>
        <v>0</v>
      </c>
      <c r="L209" s="47">
        <f t="shared" si="50"/>
        <v>1080</v>
      </c>
      <c r="M209" s="47">
        <f t="shared" si="50"/>
        <v>0</v>
      </c>
      <c r="N209" s="28">
        <f t="shared" si="50"/>
        <v>0</v>
      </c>
    </row>
    <row r="210" spans="1:14" x14ac:dyDescent="0.25">
      <c r="A210" s="11">
        <f t="shared" si="48"/>
        <v>242</v>
      </c>
      <c r="B210" s="20" t="s">
        <v>5</v>
      </c>
      <c r="C210" s="20"/>
      <c r="D210" s="47"/>
      <c r="E210" s="19"/>
      <c r="F210" s="19"/>
      <c r="G210" s="19"/>
      <c r="H210" s="47">
        <f>I210+J210+K210+L210+M210+N210</f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28">
        <v>0</v>
      </c>
    </row>
    <row r="211" spans="1:14" x14ac:dyDescent="0.25">
      <c r="A211" s="11">
        <f t="shared" si="48"/>
        <v>243</v>
      </c>
      <c r="B211" s="20" t="s">
        <v>4</v>
      </c>
      <c r="C211" s="20"/>
      <c r="D211" s="47"/>
      <c r="E211" s="19"/>
      <c r="F211" s="19"/>
      <c r="G211" s="19"/>
      <c r="H211" s="47">
        <f>I211+J211+K211+L211+M211+N211</f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28">
        <v>0</v>
      </c>
    </row>
    <row r="212" spans="1:14" x14ac:dyDescent="0.25">
      <c r="A212" s="11">
        <f t="shared" si="48"/>
        <v>244</v>
      </c>
      <c r="B212" s="20" t="s">
        <v>11</v>
      </c>
      <c r="C212" s="20"/>
      <c r="D212" s="47"/>
      <c r="E212" s="19"/>
      <c r="F212" s="19"/>
      <c r="G212" s="19"/>
      <c r="H212" s="47">
        <f>I212+J212+K212+L212+M212+N212</f>
        <v>1080</v>
      </c>
      <c r="I212" s="47">
        <v>0</v>
      </c>
      <c r="J212" s="47">
        <v>0</v>
      </c>
      <c r="K212" s="47">
        <v>0</v>
      </c>
      <c r="L212" s="47">
        <v>1080</v>
      </c>
      <c r="M212" s="47">
        <v>0</v>
      </c>
      <c r="N212" s="28">
        <v>0</v>
      </c>
    </row>
    <row r="213" spans="1:14" ht="31.5" x14ac:dyDescent="0.25">
      <c r="A213" s="11">
        <f t="shared" si="48"/>
        <v>245</v>
      </c>
      <c r="B213" s="20" t="s">
        <v>12</v>
      </c>
      <c r="C213" s="20"/>
      <c r="D213" s="47"/>
      <c r="E213" s="19"/>
      <c r="F213" s="19"/>
      <c r="G213" s="19"/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28">
        <v>0</v>
      </c>
    </row>
    <row r="214" spans="1:14" ht="78.75" x14ac:dyDescent="0.25">
      <c r="A214" s="11">
        <f t="shared" si="48"/>
        <v>246</v>
      </c>
      <c r="B214" s="20" t="s">
        <v>38</v>
      </c>
      <c r="C214" s="29" t="s">
        <v>39</v>
      </c>
      <c r="D214" s="45">
        <f>H215</f>
        <v>2853.6</v>
      </c>
      <c r="E214" s="19"/>
      <c r="F214" s="30">
        <v>2015</v>
      </c>
      <c r="G214" s="30">
        <v>2017</v>
      </c>
      <c r="H214" s="47"/>
      <c r="I214" s="47"/>
      <c r="J214" s="47"/>
      <c r="K214" s="47"/>
      <c r="L214" s="47"/>
      <c r="M214" s="47"/>
      <c r="N214" s="19"/>
    </row>
    <row r="215" spans="1:14" ht="31.5" x14ac:dyDescent="0.25">
      <c r="A215" s="11">
        <f t="shared" si="48"/>
        <v>247</v>
      </c>
      <c r="B215" s="20" t="s">
        <v>37</v>
      </c>
      <c r="C215" s="20"/>
      <c r="D215" s="47"/>
      <c r="E215" s="19"/>
      <c r="F215" s="19"/>
      <c r="G215" s="19"/>
      <c r="H215" s="47">
        <f>I215+J215+K215+L215+M215+N215</f>
        <v>2853.6</v>
      </c>
      <c r="I215" s="47">
        <f t="shared" ref="I215:N215" si="51">I216+I217+I218+I219</f>
        <v>0</v>
      </c>
      <c r="J215" s="47">
        <f t="shared" si="51"/>
        <v>0</v>
      </c>
      <c r="K215" s="47">
        <f t="shared" si="51"/>
        <v>2853.6</v>
      </c>
      <c r="L215" s="47">
        <f t="shared" si="51"/>
        <v>0</v>
      </c>
      <c r="M215" s="47">
        <f t="shared" si="51"/>
        <v>0</v>
      </c>
      <c r="N215" s="28">
        <f t="shared" si="51"/>
        <v>0</v>
      </c>
    </row>
    <row r="216" spans="1:14" x14ac:dyDescent="0.25">
      <c r="A216" s="11">
        <f t="shared" si="48"/>
        <v>248</v>
      </c>
      <c r="B216" s="20" t="s">
        <v>5</v>
      </c>
      <c r="C216" s="20"/>
      <c r="D216" s="47"/>
      <c r="E216" s="19"/>
      <c r="F216" s="19"/>
      <c r="G216" s="19"/>
      <c r="H216" s="47">
        <f>I216+J216+K216+L216+M216+N216</f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28">
        <v>0</v>
      </c>
    </row>
    <row r="217" spans="1:14" x14ac:dyDescent="0.25">
      <c r="A217" s="37">
        <f t="shared" si="48"/>
        <v>249</v>
      </c>
      <c r="B217" s="20" t="s">
        <v>4</v>
      </c>
      <c r="C217" s="20"/>
      <c r="D217" s="47"/>
      <c r="E217" s="19"/>
      <c r="F217" s="19"/>
      <c r="G217" s="19"/>
      <c r="H217" s="47">
        <f>I217+J217+K217+L217+M217+N217</f>
        <v>2700</v>
      </c>
      <c r="I217" s="47">
        <v>0</v>
      </c>
      <c r="J217" s="47">
        <v>0</v>
      </c>
      <c r="K217" s="47">
        <v>2700</v>
      </c>
      <c r="L217" s="47">
        <v>0</v>
      </c>
      <c r="M217" s="47">
        <v>0</v>
      </c>
      <c r="N217" s="28">
        <v>0</v>
      </c>
    </row>
    <row r="218" spans="1:14" x14ac:dyDescent="0.25">
      <c r="A218" s="11">
        <f t="shared" si="48"/>
        <v>250</v>
      </c>
      <c r="B218" s="20" t="s">
        <v>11</v>
      </c>
      <c r="C218" s="20"/>
      <c r="D218" s="47"/>
      <c r="E218" s="19"/>
      <c r="F218" s="19"/>
      <c r="G218" s="19"/>
      <c r="H218" s="47">
        <f>I218+J218+K218+L218+M218+N218</f>
        <v>153.6</v>
      </c>
      <c r="I218" s="47">
        <v>0</v>
      </c>
      <c r="J218" s="47">
        <v>0</v>
      </c>
      <c r="K218" s="47">
        <v>153.6</v>
      </c>
      <c r="L218" s="47">
        <v>0</v>
      </c>
      <c r="M218" s="47">
        <v>0</v>
      </c>
      <c r="N218" s="28">
        <v>0</v>
      </c>
    </row>
    <row r="219" spans="1:14" ht="31.5" x14ac:dyDescent="0.25">
      <c r="A219" s="11">
        <f t="shared" si="48"/>
        <v>251</v>
      </c>
      <c r="B219" s="20" t="s">
        <v>12</v>
      </c>
      <c r="C219" s="20"/>
      <c r="D219" s="47"/>
      <c r="E219" s="19"/>
      <c r="F219" s="19"/>
      <c r="G219" s="19"/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28">
        <v>0</v>
      </c>
    </row>
    <row r="220" spans="1:14" ht="81" customHeight="1" x14ac:dyDescent="0.25">
      <c r="A220" s="11">
        <f t="shared" si="48"/>
        <v>252</v>
      </c>
      <c r="B220" s="20" t="s">
        <v>106</v>
      </c>
      <c r="C220" s="29" t="s">
        <v>146</v>
      </c>
      <c r="D220" s="45">
        <v>7000</v>
      </c>
      <c r="E220" s="19"/>
      <c r="F220" s="30">
        <v>2016</v>
      </c>
      <c r="G220" s="30">
        <v>2017</v>
      </c>
      <c r="H220" s="47"/>
      <c r="I220" s="47"/>
      <c r="J220" s="47"/>
      <c r="K220" s="47"/>
      <c r="L220" s="47"/>
      <c r="M220" s="47"/>
      <c r="N220" s="19"/>
    </row>
    <row r="221" spans="1:14" ht="31.5" x14ac:dyDescent="0.25">
      <c r="A221" s="11">
        <f t="shared" si="48"/>
        <v>253</v>
      </c>
      <c r="B221" s="20" t="s">
        <v>40</v>
      </c>
      <c r="C221" s="20"/>
      <c r="D221" s="47"/>
      <c r="E221" s="19"/>
      <c r="F221" s="19"/>
      <c r="G221" s="19"/>
      <c r="H221" s="47">
        <f>I221+J221+K221+L221+M221+N221</f>
        <v>7767.4</v>
      </c>
      <c r="I221" s="47">
        <f t="shared" ref="I221:N221" si="52">I222+I223+I224+I225</f>
        <v>0</v>
      </c>
      <c r="J221" s="47">
        <f t="shared" si="52"/>
        <v>0</v>
      </c>
      <c r="K221" s="47">
        <f t="shared" si="52"/>
        <v>7767.4</v>
      </c>
      <c r="L221" s="47">
        <f t="shared" si="52"/>
        <v>0</v>
      </c>
      <c r="M221" s="47">
        <f t="shared" si="52"/>
        <v>0</v>
      </c>
      <c r="N221" s="28">
        <f t="shared" si="52"/>
        <v>0</v>
      </c>
    </row>
    <row r="222" spans="1:14" x14ac:dyDescent="0.25">
      <c r="A222" s="11">
        <f t="shared" si="48"/>
        <v>254</v>
      </c>
      <c r="B222" s="20" t="s">
        <v>5</v>
      </c>
      <c r="C222" s="20"/>
      <c r="D222" s="47"/>
      <c r="E222" s="19"/>
      <c r="F222" s="19"/>
      <c r="G222" s="19"/>
      <c r="H222" s="47">
        <f>I222+J222+K222+L222+M222+N222</f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28">
        <v>0</v>
      </c>
    </row>
    <row r="223" spans="1:14" x14ac:dyDescent="0.25">
      <c r="A223" s="11">
        <f t="shared" si="48"/>
        <v>255</v>
      </c>
      <c r="B223" s="20" t="s">
        <v>4</v>
      </c>
      <c r="C223" s="20"/>
      <c r="D223" s="47"/>
      <c r="E223" s="19"/>
      <c r="F223" s="19"/>
      <c r="G223" s="19"/>
      <c r="H223" s="47">
        <f>I223+J223+K223+L223+M223+N223</f>
        <v>7530</v>
      </c>
      <c r="I223" s="47">
        <v>0</v>
      </c>
      <c r="J223" s="47">
        <v>0</v>
      </c>
      <c r="K223" s="47">
        <v>7530</v>
      </c>
      <c r="L223" s="47">
        <v>0</v>
      </c>
      <c r="M223" s="47">
        <v>0</v>
      </c>
      <c r="N223" s="28">
        <v>0</v>
      </c>
    </row>
    <row r="224" spans="1:14" x14ac:dyDescent="0.25">
      <c r="A224" s="11">
        <f t="shared" si="48"/>
        <v>256</v>
      </c>
      <c r="B224" s="20" t="s">
        <v>11</v>
      </c>
      <c r="C224" s="20"/>
      <c r="D224" s="47"/>
      <c r="E224" s="19"/>
      <c r="F224" s="19"/>
      <c r="G224" s="19"/>
      <c r="H224" s="47">
        <f>I224+J224+K224+L224+M224+N224</f>
        <v>237.4</v>
      </c>
      <c r="I224" s="47">
        <v>0</v>
      </c>
      <c r="J224" s="47">
        <v>0</v>
      </c>
      <c r="K224" s="47">
        <v>237.4</v>
      </c>
      <c r="L224" s="47">
        <v>0</v>
      </c>
      <c r="M224" s="47">
        <v>0</v>
      </c>
      <c r="N224" s="28">
        <v>0</v>
      </c>
    </row>
    <row r="225" spans="1:14" ht="31.5" x14ac:dyDescent="0.25">
      <c r="A225" s="11">
        <f t="shared" si="48"/>
        <v>257</v>
      </c>
      <c r="B225" s="33" t="s">
        <v>12</v>
      </c>
      <c r="C225" s="20"/>
      <c r="D225" s="47"/>
      <c r="E225" s="19"/>
      <c r="F225" s="19"/>
      <c r="G225" s="19"/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28">
        <v>0</v>
      </c>
    </row>
    <row r="226" spans="1:14" ht="78.75" x14ac:dyDescent="0.25">
      <c r="A226" s="11">
        <f t="shared" si="48"/>
        <v>258</v>
      </c>
      <c r="B226" s="20" t="s">
        <v>82</v>
      </c>
      <c r="C226" s="29" t="s">
        <v>26</v>
      </c>
      <c r="D226" s="45">
        <f>H227</f>
        <v>0</v>
      </c>
      <c r="E226" s="19"/>
      <c r="F226" s="30">
        <v>2015</v>
      </c>
      <c r="G226" s="30">
        <v>2015</v>
      </c>
      <c r="H226" s="47"/>
      <c r="I226" s="47"/>
      <c r="J226" s="47"/>
      <c r="K226" s="47"/>
      <c r="L226" s="47"/>
      <c r="M226" s="47"/>
      <c r="N226" s="19"/>
    </row>
    <row r="227" spans="1:14" ht="31.5" x14ac:dyDescent="0.25">
      <c r="A227" s="11">
        <f t="shared" si="48"/>
        <v>259</v>
      </c>
      <c r="B227" s="20" t="s">
        <v>41</v>
      </c>
      <c r="C227" s="20"/>
      <c r="D227" s="47"/>
      <c r="E227" s="19"/>
      <c r="F227" s="19"/>
      <c r="G227" s="19"/>
      <c r="H227" s="47">
        <f>I227+J227+K227+L227+M227+N227</f>
        <v>0</v>
      </c>
      <c r="I227" s="47">
        <f t="shared" ref="I227:N227" si="53">I228+I229+I230+I231</f>
        <v>0</v>
      </c>
      <c r="J227" s="47">
        <f t="shared" si="53"/>
        <v>0</v>
      </c>
      <c r="K227" s="47">
        <f t="shared" si="53"/>
        <v>0</v>
      </c>
      <c r="L227" s="47">
        <f t="shared" si="53"/>
        <v>0</v>
      </c>
      <c r="M227" s="47">
        <f t="shared" si="53"/>
        <v>0</v>
      </c>
      <c r="N227" s="28">
        <f t="shared" si="53"/>
        <v>0</v>
      </c>
    </row>
    <row r="228" spans="1:14" x14ac:dyDescent="0.25">
      <c r="A228" s="11">
        <f t="shared" si="48"/>
        <v>260</v>
      </c>
      <c r="B228" s="20" t="s">
        <v>5</v>
      </c>
      <c r="C228" s="20"/>
      <c r="D228" s="47"/>
      <c r="E228" s="19"/>
      <c r="F228" s="19"/>
      <c r="G228" s="19"/>
      <c r="H228" s="47">
        <f>I228+J228+K228+L228+M228+N228</f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28">
        <v>0</v>
      </c>
    </row>
    <row r="229" spans="1:14" x14ac:dyDescent="0.25">
      <c r="A229" s="11">
        <f t="shared" si="48"/>
        <v>261</v>
      </c>
      <c r="B229" s="20" t="s">
        <v>4</v>
      </c>
      <c r="C229" s="20"/>
      <c r="D229" s="47"/>
      <c r="E229" s="19"/>
      <c r="F229" s="19"/>
      <c r="G229" s="19"/>
      <c r="H229" s="47">
        <f>I229+J229+K229+L229+M229+N229</f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28">
        <v>0</v>
      </c>
    </row>
    <row r="230" spans="1:14" x14ac:dyDescent="0.25">
      <c r="A230" s="11">
        <f t="shared" si="48"/>
        <v>262</v>
      </c>
      <c r="B230" s="20" t="s">
        <v>11</v>
      </c>
      <c r="C230" s="20"/>
      <c r="D230" s="47"/>
      <c r="E230" s="19"/>
      <c r="F230" s="19"/>
      <c r="G230" s="19"/>
      <c r="H230" s="47">
        <f>I230+J230+K230+L230+M230+N230</f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28">
        <v>0</v>
      </c>
    </row>
    <row r="231" spans="1:14" ht="31.5" x14ac:dyDescent="0.25">
      <c r="A231" s="11">
        <f t="shared" si="48"/>
        <v>263</v>
      </c>
      <c r="B231" s="20" t="s">
        <v>12</v>
      </c>
      <c r="C231" s="20"/>
      <c r="D231" s="47"/>
      <c r="E231" s="19"/>
      <c r="F231" s="19"/>
      <c r="G231" s="19"/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28">
        <v>0</v>
      </c>
    </row>
    <row r="232" spans="1:14" ht="99.75" customHeight="1" x14ac:dyDescent="0.25">
      <c r="A232" s="11">
        <f t="shared" si="48"/>
        <v>264</v>
      </c>
      <c r="B232" s="24" t="s">
        <v>100</v>
      </c>
      <c r="C232" s="29" t="s">
        <v>43</v>
      </c>
      <c r="D232" s="45">
        <f>H233</f>
        <v>821.75</v>
      </c>
      <c r="E232" s="19"/>
      <c r="F232" s="30">
        <v>2015</v>
      </c>
      <c r="G232" s="30">
        <v>2016</v>
      </c>
      <c r="H232" s="47"/>
      <c r="I232" s="47"/>
      <c r="J232" s="47"/>
      <c r="K232" s="47"/>
      <c r="L232" s="47"/>
      <c r="M232" s="47"/>
      <c r="N232" s="19"/>
    </row>
    <row r="233" spans="1:14" ht="31.5" x14ac:dyDescent="0.25">
      <c r="A233" s="11">
        <f t="shared" ref="A233:A264" si="54">A232+1</f>
        <v>265</v>
      </c>
      <c r="B233" s="20" t="s">
        <v>42</v>
      </c>
      <c r="C233" s="20"/>
      <c r="D233" s="47"/>
      <c r="E233" s="19"/>
      <c r="F233" s="19"/>
      <c r="G233" s="19"/>
      <c r="H233" s="47">
        <f>I233+J233+K233+L233+M233+N233</f>
        <v>821.75</v>
      </c>
      <c r="I233" s="47">
        <f t="shared" ref="I233:N233" si="55">I234+I235+I236+I237</f>
        <v>321.75</v>
      </c>
      <c r="J233" s="47">
        <f t="shared" si="55"/>
        <v>500</v>
      </c>
      <c r="K233" s="47">
        <f t="shared" si="55"/>
        <v>0</v>
      </c>
      <c r="L233" s="47">
        <f t="shared" si="55"/>
        <v>0</v>
      </c>
      <c r="M233" s="47">
        <f t="shared" si="55"/>
        <v>0</v>
      </c>
      <c r="N233" s="28">
        <f t="shared" si="55"/>
        <v>0</v>
      </c>
    </row>
    <row r="234" spans="1:14" x14ac:dyDescent="0.25">
      <c r="A234" s="11">
        <f t="shared" si="54"/>
        <v>266</v>
      </c>
      <c r="B234" s="20" t="s">
        <v>5</v>
      </c>
      <c r="C234" s="20"/>
      <c r="D234" s="47"/>
      <c r="E234" s="19"/>
      <c r="F234" s="19"/>
      <c r="G234" s="19"/>
      <c r="H234" s="47">
        <f>I234+J234+K234+L234+M234+N234</f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28">
        <v>0</v>
      </c>
    </row>
    <row r="235" spans="1:14" x14ac:dyDescent="0.25">
      <c r="A235" s="11">
        <f t="shared" si="54"/>
        <v>267</v>
      </c>
      <c r="B235" s="20" t="s">
        <v>4</v>
      </c>
      <c r="C235" s="20"/>
      <c r="D235" s="47"/>
      <c r="E235" s="19"/>
      <c r="F235" s="19"/>
      <c r="G235" s="19"/>
      <c r="H235" s="47">
        <f>I235+J235+K235+L235+M235+N235</f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28">
        <v>0</v>
      </c>
    </row>
    <row r="236" spans="1:14" x14ac:dyDescent="0.25">
      <c r="A236" s="11">
        <f t="shared" si="54"/>
        <v>268</v>
      </c>
      <c r="B236" s="20" t="s">
        <v>11</v>
      </c>
      <c r="C236" s="20"/>
      <c r="D236" s="47"/>
      <c r="E236" s="19"/>
      <c r="F236" s="19"/>
      <c r="G236" s="19"/>
      <c r="H236" s="47">
        <f>I236+J236+K236+L236+M236+N236</f>
        <v>821.75</v>
      </c>
      <c r="I236" s="47">
        <v>321.75</v>
      </c>
      <c r="J236" s="47">
        <v>500</v>
      </c>
      <c r="K236" s="47">
        <v>0</v>
      </c>
      <c r="L236" s="47">
        <v>0</v>
      </c>
      <c r="M236" s="47">
        <v>0</v>
      </c>
      <c r="N236" s="28">
        <v>0</v>
      </c>
    </row>
    <row r="237" spans="1:14" ht="31.5" x14ac:dyDescent="0.25">
      <c r="A237" s="11">
        <f t="shared" si="54"/>
        <v>269</v>
      </c>
      <c r="B237" s="20" t="s">
        <v>12</v>
      </c>
      <c r="C237" s="20"/>
      <c r="D237" s="47"/>
      <c r="E237" s="19"/>
      <c r="F237" s="19"/>
      <c r="G237" s="19"/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28">
        <v>0</v>
      </c>
    </row>
    <row r="238" spans="1:14" ht="78.75" x14ac:dyDescent="0.25">
      <c r="A238" s="37">
        <f t="shared" si="54"/>
        <v>270</v>
      </c>
      <c r="B238" s="20" t="s">
        <v>45</v>
      </c>
      <c r="C238" s="29" t="s">
        <v>20</v>
      </c>
      <c r="D238" s="45">
        <f>H239</f>
        <v>2903.3</v>
      </c>
      <c r="E238" s="19"/>
      <c r="F238" s="30">
        <v>2016</v>
      </c>
      <c r="G238" s="30">
        <v>2017</v>
      </c>
      <c r="H238" s="47"/>
      <c r="I238" s="47"/>
      <c r="J238" s="47"/>
      <c r="K238" s="47"/>
      <c r="L238" s="47"/>
      <c r="M238" s="47"/>
      <c r="N238" s="19"/>
    </row>
    <row r="239" spans="1:14" ht="31.5" x14ac:dyDescent="0.25">
      <c r="A239" s="11">
        <f t="shared" si="54"/>
        <v>271</v>
      </c>
      <c r="B239" s="20" t="s">
        <v>44</v>
      </c>
      <c r="C239" s="20"/>
      <c r="D239" s="47"/>
      <c r="E239" s="19"/>
      <c r="F239" s="19"/>
      <c r="G239" s="19"/>
      <c r="H239" s="47">
        <f>I239+J239+K239+L239+M239+N239</f>
        <v>2903.3</v>
      </c>
      <c r="I239" s="47">
        <f t="shared" ref="I239:N239" si="56">I240+I241+I242+I243</f>
        <v>0</v>
      </c>
      <c r="J239" s="47">
        <f t="shared" si="56"/>
        <v>0</v>
      </c>
      <c r="K239" s="47">
        <f t="shared" si="56"/>
        <v>2903.3</v>
      </c>
      <c r="L239" s="47">
        <f t="shared" si="56"/>
        <v>0</v>
      </c>
      <c r="M239" s="47">
        <f t="shared" si="56"/>
        <v>0</v>
      </c>
      <c r="N239" s="28">
        <f t="shared" si="56"/>
        <v>0</v>
      </c>
    </row>
    <row r="240" spans="1:14" x14ac:dyDescent="0.25">
      <c r="A240" s="11">
        <f t="shared" si="54"/>
        <v>272</v>
      </c>
      <c r="B240" s="20" t="s">
        <v>5</v>
      </c>
      <c r="C240" s="20"/>
      <c r="D240" s="47"/>
      <c r="E240" s="19"/>
      <c r="F240" s="19"/>
      <c r="G240" s="19"/>
      <c r="H240" s="47">
        <f>I240+J240+K240+L240+M240+N240</f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28">
        <v>0</v>
      </c>
    </row>
    <row r="241" spans="1:14" x14ac:dyDescent="0.25">
      <c r="A241" s="11">
        <f t="shared" si="54"/>
        <v>273</v>
      </c>
      <c r="B241" s="20" t="s">
        <v>4</v>
      </c>
      <c r="C241" s="20"/>
      <c r="D241" s="47"/>
      <c r="E241" s="19"/>
      <c r="F241" s="19"/>
      <c r="G241" s="19"/>
      <c r="H241" s="47">
        <f>I241+J241+K241+L241+M241+N241</f>
        <v>2750</v>
      </c>
      <c r="I241" s="47">
        <v>0</v>
      </c>
      <c r="J241" s="47">
        <v>0</v>
      </c>
      <c r="K241" s="47">
        <v>2750</v>
      </c>
      <c r="L241" s="47">
        <v>0</v>
      </c>
      <c r="M241" s="47">
        <v>0</v>
      </c>
      <c r="N241" s="28">
        <v>0</v>
      </c>
    </row>
    <row r="242" spans="1:14" x14ac:dyDescent="0.25">
      <c r="A242" s="11">
        <f t="shared" si="54"/>
        <v>274</v>
      </c>
      <c r="B242" s="20" t="s">
        <v>11</v>
      </c>
      <c r="C242" s="20"/>
      <c r="D242" s="47"/>
      <c r="E242" s="19"/>
      <c r="F242" s="19"/>
      <c r="G242" s="19"/>
      <c r="H242" s="47">
        <f>I242+J242+K242+L242+M242+N242</f>
        <v>153.30000000000001</v>
      </c>
      <c r="I242" s="47">
        <v>0</v>
      </c>
      <c r="J242" s="47">
        <v>0</v>
      </c>
      <c r="K242" s="47">
        <v>153.30000000000001</v>
      </c>
      <c r="L242" s="47">
        <v>0</v>
      </c>
      <c r="M242" s="47">
        <v>0</v>
      </c>
      <c r="N242" s="28">
        <v>0</v>
      </c>
    </row>
    <row r="243" spans="1:14" ht="31.5" x14ac:dyDescent="0.25">
      <c r="A243" s="11">
        <f t="shared" si="54"/>
        <v>275</v>
      </c>
      <c r="B243" s="20" t="s">
        <v>12</v>
      </c>
      <c r="C243" s="20"/>
      <c r="D243" s="47"/>
      <c r="E243" s="19"/>
      <c r="F243" s="19"/>
      <c r="G243" s="19"/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28">
        <v>0</v>
      </c>
    </row>
    <row r="244" spans="1:14" ht="63" x14ac:dyDescent="0.25">
      <c r="A244" s="11">
        <f t="shared" si="54"/>
        <v>276</v>
      </c>
      <c r="B244" s="20" t="s">
        <v>120</v>
      </c>
      <c r="C244" s="29" t="s">
        <v>32</v>
      </c>
      <c r="D244" s="45">
        <f>H245</f>
        <v>3654.1</v>
      </c>
      <c r="E244" s="19"/>
      <c r="F244" s="30">
        <v>2016</v>
      </c>
      <c r="G244" s="30">
        <v>2017</v>
      </c>
      <c r="H244" s="47"/>
      <c r="I244" s="47"/>
      <c r="J244" s="47"/>
      <c r="K244" s="47"/>
      <c r="L244" s="47"/>
      <c r="M244" s="47"/>
      <c r="N244" s="19"/>
    </row>
    <row r="245" spans="1:14" ht="31.5" x14ac:dyDescent="0.25">
      <c r="A245" s="11">
        <f t="shared" si="54"/>
        <v>277</v>
      </c>
      <c r="B245" s="20" t="s">
        <v>46</v>
      </c>
      <c r="C245" s="20"/>
      <c r="D245" s="47"/>
      <c r="E245" s="19"/>
      <c r="F245" s="19"/>
      <c r="G245" s="19"/>
      <c r="H245" s="47">
        <f>I245+J245+K245+L245+M245+N245</f>
        <v>3654.1</v>
      </c>
      <c r="I245" s="47">
        <f t="shared" ref="I245:N245" si="57">I246+I247+I248+I249</f>
        <v>0</v>
      </c>
      <c r="J245" s="47">
        <f t="shared" si="57"/>
        <v>0</v>
      </c>
      <c r="K245" s="47">
        <f t="shared" si="57"/>
        <v>3654.1</v>
      </c>
      <c r="L245" s="47">
        <f t="shared" si="57"/>
        <v>0</v>
      </c>
      <c r="M245" s="47">
        <f t="shared" si="57"/>
        <v>0</v>
      </c>
      <c r="N245" s="28">
        <f t="shared" si="57"/>
        <v>0</v>
      </c>
    </row>
    <row r="246" spans="1:14" x14ac:dyDescent="0.25">
      <c r="A246" s="11">
        <f t="shared" si="54"/>
        <v>278</v>
      </c>
      <c r="B246" s="20" t="s">
        <v>5</v>
      </c>
      <c r="C246" s="20"/>
      <c r="D246" s="47"/>
      <c r="E246" s="19"/>
      <c r="F246" s="19"/>
      <c r="G246" s="19"/>
      <c r="H246" s="47">
        <f>I246+J246+K246+L246+M246+N246</f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28">
        <v>0</v>
      </c>
    </row>
    <row r="247" spans="1:14" x14ac:dyDescent="0.25">
      <c r="A247" s="11">
        <f t="shared" si="54"/>
        <v>279</v>
      </c>
      <c r="B247" s="20" t="s">
        <v>4</v>
      </c>
      <c r="C247" s="20"/>
      <c r="D247" s="47"/>
      <c r="E247" s="19"/>
      <c r="F247" s="19"/>
      <c r="G247" s="19"/>
      <c r="H247" s="47">
        <f>I247+J247+K247+L247+M247+N247</f>
        <v>3530</v>
      </c>
      <c r="I247" s="47">
        <v>0</v>
      </c>
      <c r="J247" s="47">
        <v>0</v>
      </c>
      <c r="K247" s="47">
        <v>3530</v>
      </c>
      <c r="L247" s="47">
        <v>0</v>
      </c>
      <c r="M247" s="47">
        <v>0</v>
      </c>
      <c r="N247" s="28">
        <v>0</v>
      </c>
    </row>
    <row r="248" spans="1:14" x14ac:dyDescent="0.25">
      <c r="A248" s="11">
        <f t="shared" si="54"/>
        <v>280</v>
      </c>
      <c r="B248" s="20" t="s">
        <v>11</v>
      </c>
      <c r="C248" s="20"/>
      <c r="D248" s="47"/>
      <c r="E248" s="19"/>
      <c r="F248" s="19"/>
      <c r="G248" s="19"/>
      <c r="H248" s="47">
        <f>I248+J248+K248+L248+M248+N248</f>
        <v>124.1</v>
      </c>
      <c r="I248" s="47">
        <v>0</v>
      </c>
      <c r="J248" s="47">
        <v>0</v>
      </c>
      <c r="K248" s="47">
        <v>124.1</v>
      </c>
      <c r="L248" s="47">
        <v>0</v>
      </c>
      <c r="M248" s="47">
        <v>0</v>
      </c>
      <c r="N248" s="28">
        <v>0</v>
      </c>
    </row>
    <row r="249" spans="1:14" ht="31.5" x14ac:dyDescent="0.25">
      <c r="A249" s="11">
        <f t="shared" si="54"/>
        <v>281</v>
      </c>
      <c r="B249" s="20" t="s">
        <v>12</v>
      </c>
      <c r="C249" s="20"/>
      <c r="D249" s="47"/>
      <c r="E249" s="19"/>
      <c r="F249" s="19"/>
      <c r="G249" s="19"/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28">
        <v>0</v>
      </c>
    </row>
    <row r="250" spans="1:14" ht="63" x14ac:dyDescent="0.25">
      <c r="A250" s="11">
        <f t="shared" si="54"/>
        <v>282</v>
      </c>
      <c r="B250" s="20" t="s">
        <v>121</v>
      </c>
      <c r="C250" s="29" t="s">
        <v>20</v>
      </c>
      <c r="D250" s="45">
        <f>H251</f>
        <v>21026.5</v>
      </c>
      <c r="E250" s="19"/>
      <c r="F250" s="30">
        <v>2016</v>
      </c>
      <c r="G250" s="30">
        <v>2017</v>
      </c>
      <c r="H250" s="47"/>
      <c r="I250" s="47"/>
      <c r="J250" s="47"/>
      <c r="K250" s="47"/>
      <c r="L250" s="47"/>
      <c r="M250" s="47"/>
      <c r="N250" s="19"/>
    </row>
    <row r="251" spans="1:14" ht="31.5" x14ac:dyDescent="0.25">
      <c r="A251" s="11">
        <f t="shared" si="54"/>
        <v>283</v>
      </c>
      <c r="B251" s="20" t="s">
        <v>47</v>
      </c>
      <c r="C251" s="20"/>
      <c r="D251" s="47"/>
      <c r="E251" s="19"/>
      <c r="F251" s="19"/>
      <c r="G251" s="19"/>
      <c r="H251" s="47">
        <f>I251+J251+K251+L251+M251+N251</f>
        <v>21026.5</v>
      </c>
      <c r="I251" s="47">
        <f t="shared" ref="I251:N251" si="58">I252+I253+I254+I255</f>
        <v>0</v>
      </c>
      <c r="J251" s="47">
        <f t="shared" si="58"/>
        <v>0</v>
      </c>
      <c r="K251" s="47">
        <f t="shared" si="58"/>
        <v>21026.5</v>
      </c>
      <c r="L251" s="47">
        <f t="shared" si="58"/>
        <v>0</v>
      </c>
      <c r="M251" s="47">
        <f t="shared" si="58"/>
        <v>0</v>
      </c>
      <c r="N251" s="28">
        <f t="shared" si="58"/>
        <v>0</v>
      </c>
    </row>
    <row r="252" spans="1:14" x14ac:dyDescent="0.25">
      <c r="A252" s="11">
        <f t="shared" si="54"/>
        <v>284</v>
      </c>
      <c r="B252" s="20" t="s">
        <v>5</v>
      </c>
      <c r="C252" s="20"/>
      <c r="D252" s="47"/>
      <c r="E252" s="19"/>
      <c r="F252" s="19"/>
      <c r="G252" s="19"/>
      <c r="H252" s="47">
        <f>I252+J252+K252+L252+M252+N252</f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28">
        <v>0</v>
      </c>
    </row>
    <row r="253" spans="1:14" x14ac:dyDescent="0.25">
      <c r="A253" s="11">
        <f t="shared" si="54"/>
        <v>285</v>
      </c>
      <c r="B253" s="20" t="s">
        <v>4</v>
      </c>
      <c r="C253" s="20"/>
      <c r="D253" s="47"/>
      <c r="E253" s="19"/>
      <c r="F253" s="19"/>
      <c r="G253" s="19"/>
      <c r="H253" s="47">
        <f>I253+J253+K253+L253+M253+N253</f>
        <v>19960</v>
      </c>
      <c r="I253" s="47">
        <v>0</v>
      </c>
      <c r="J253" s="47">
        <v>0</v>
      </c>
      <c r="K253" s="47">
        <v>19960</v>
      </c>
      <c r="L253" s="47">
        <v>0</v>
      </c>
      <c r="M253" s="47">
        <v>0</v>
      </c>
      <c r="N253" s="28">
        <v>0</v>
      </c>
    </row>
    <row r="254" spans="1:14" x14ac:dyDescent="0.25">
      <c r="A254" s="11">
        <f t="shared" si="54"/>
        <v>286</v>
      </c>
      <c r="B254" s="20" t="s">
        <v>11</v>
      </c>
      <c r="C254" s="20"/>
      <c r="D254" s="47"/>
      <c r="E254" s="19"/>
      <c r="F254" s="19"/>
      <c r="G254" s="19"/>
      <c r="H254" s="47">
        <f>I254+J254+K254+L254+M254+N254</f>
        <v>1066.5</v>
      </c>
      <c r="I254" s="47">
        <v>0</v>
      </c>
      <c r="J254" s="47">
        <v>0</v>
      </c>
      <c r="K254" s="47">
        <v>1066.5</v>
      </c>
      <c r="L254" s="47">
        <v>0</v>
      </c>
      <c r="M254" s="47">
        <v>0</v>
      </c>
      <c r="N254" s="28">
        <v>0</v>
      </c>
    </row>
    <row r="255" spans="1:14" ht="31.5" x14ac:dyDescent="0.25">
      <c r="A255" s="11">
        <f t="shared" si="54"/>
        <v>287</v>
      </c>
      <c r="B255" s="20" t="s">
        <v>12</v>
      </c>
      <c r="C255" s="20"/>
      <c r="D255" s="47"/>
      <c r="E255" s="19"/>
      <c r="F255" s="19"/>
      <c r="G255" s="19"/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28">
        <v>0</v>
      </c>
    </row>
    <row r="256" spans="1:14" ht="63" x14ac:dyDescent="0.25">
      <c r="A256" s="11">
        <f t="shared" si="54"/>
        <v>288</v>
      </c>
      <c r="B256" s="20" t="s">
        <v>122</v>
      </c>
      <c r="C256" s="29" t="s">
        <v>20</v>
      </c>
      <c r="D256" s="45">
        <f>H257</f>
        <v>4984.5</v>
      </c>
      <c r="E256" s="19"/>
      <c r="F256" s="30">
        <v>2016</v>
      </c>
      <c r="G256" s="30">
        <v>2017</v>
      </c>
      <c r="H256" s="47"/>
      <c r="I256" s="47"/>
      <c r="J256" s="47"/>
      <c r="K256" s="47"/>
      <c r="L256" s="47"/>
      <c r="M256" s="47"/>
      <c r="N256" s="19"/>
    </row>
    <row r="257" spans="1:14" ht="31.5" x14ac:dyDescent="0.25">
      <c r="A257" s="11">
        <f t="shared" si="54"/>
        <v>289</v>
      </c>
      <c r="B257" s="20" t="s">
        <v>48</v>
      </c>
      <c r="C257" s="20"/>
      <c r="D257" s="47"/>
      <c r="E257" s="19"/>
      <c r="F257" s="19"/>
      <c r="G257" s="19"/>
      <c r="H257" s="47">
        <f>I257+J257+K257+L257+M257+N257</f>
        <v>4984.5</v>
      </c>
      <c r="I257" s="47">
        <f t="shared" ref="I257:N257" si="59">I258+I259+I260+I261</f>
        <v>0</v>
      </c>
      <c r="J257" s="47">
        <f t="shared" si="59"/>
        <v>0</v>
      </c>
      <c r="K257" s="47">
        <f t="shared" si="59"/>
        <v>4984.5</v>
      </c>
      <c r="L257" s="47">
        <f t="shared" si="59"/>
        <v>0</v>
      </c>
      <c r="M257" s="47">
        <f t="shared" si="59"/>
        <v>0</v>
      </c>
      <c r="N257" s="28">
        <f t="shared" si="59"/>
        <v>0</v>
      </c>
    </row>
    <row r="258" spans="1:14" x14ac:dyDescent="0.25">
      <c r="A258" s="11">
        <f t="shared" si="54"/>
        <v>290</v>
      </c>
      <c r="B258" s="20" t="s">
        <v>5</v>
      </c>
      <c r="C258" s="20"/>
      <c r="D258" s="47"/>
      <c r="E258" s="19"/>
      <c r="F258" s="19"/>
      <c r="G258" s="19"/>
      <c r="H258" s="47">
        <f>I258+J258+K258+L258+M258+N258</f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28">
        <v>0</v>
      </c>
    </row>
    <row r="259" spans="1:14" x14ac:dyDescent="0.25">
      <c r="A259" s="11">
        <f t="shared" si="54"/>
        <v>291</v>
      </c>
      <c r="B259" s="20" t="s">
        <v>4</v>
      </c>
      <c r="C259" s="20"/>
      <c r="D259" s="47"/>
      <c r="E259" s="19"/>
      <c r="F259" s="19"/>
      <c r="G259" s="19"/>
      <c r="H259" s="47">
        <f>I259+J259+K259+L259+M259+N259</f>
        <v>4730</v>
      </c>
      <c r="I259" s="47">
        <v>0</v>
      </c>
      <c r="J259" s="47">
        <v>0</v>
      </c>
      <c r="K259" s="47">
        <v>4730</v>
      </c>
      <c r="L259" s="47">
        <v>0</v>
      </c>
      <c r="M259" s="47">
        <v>0</v>
      </c>
      <c r="N259" s="28">
        <v>0</v>
      </c>
    </row>
    <row r="260" spans="1:14" x14ac:dyDescent="0.25">
      <c r="A260" s="11">
        <f t="shared" si="54"/>
        <v>292</v>
      </c>
      <c r="B260" s="20" t="s">
        <v>11</v>
      </c>
      <c r="C260" s="20"/>
      <c r="D260" s="47"/>
      <c r="E260" s="19"/>
      <c r="F260" s="19"/>
      <c r="G260" s="19"/>
      <c r="H260" s="47">
        <f>I260+J260+K260+L260+M260+N260</f>
        <v>254.5</v>
      </c>
      <c r="I260" s="47">
        <v>0</v>
      </c>
      <c r="J260" s="47">
        <v>0</v>
      </c>
      <c r="K260" s="47">
        <v>254.5</v>
      </c>
      <c r="L260" s="47">
        <v>0</v>
      </c>
      <c r="M260" s="47">
        <v>0</v>
      </c>
      <c r="N260" s="28">
        <v>0</v>
      </c>
    </row>
    <row r="261" spans="1:14" ht="31.5" x14ac:dyDescent="0.25">
      <c r="A261" s="37">
        <f t="shared" si="54"/>
        <v>293</v>
      </c>
      <c r="B261" s="20" t="s">
        <v>12</v>
      </c>
      <c r="C261" s="20"/>
      <c r="D261" s="47"/>
      <c r="E261" s="19"/>
      <c r="F261" s="19"/>
      <c r="G261" s="19"/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28">
        <v>0</v>
      </c>
    </row>
    <row r="262" spans="1:14" ht="78.75" x14ac:dyDescent="0.25">
      <c r="A262" s="11">
        <f t="shared" si="54"/>
        <v>294</v>
      </c>
      <c r="B262" s="20" t="s">
        <v>123</v>
      </c>
      <c r="C262" s="29" t="s">
        <v>20</v>
      </c>
      <c r="D262" s="45">
        <f>H263</f>
        <v>12200.7</v>
      </c>
      <c r="E262" s="19"/>
      <c r="F262" s="30">
        <v>2016</v>
      </c>
      <c r="G262" s="30">
        <v>2017</v>
      </c>
      <c r="H262" s="47"/>
      <c r="I262" s="47"/>
      <c r="J262" s="47"/>
      <c r="K262" s="47"/>
      <c r="L262" s="47"/>
      <c r="M262" s="47"/>
      <c r="N262" s="19"/>
    </row>
    <row r="263" spans="1:14" ht="31.5" x14ac:dyDescent="0.25">
      <c r="A263" s="11">
        <f t="shared" si="54"/>
        <v>295</v>
      </c>
      <c r="B263" s="20" t="s">
        <v>49</v>
      </c>
      <c r="C263" s="20"/>
      <c r="D263" s="47"/>
      <c r="E263" s="19"/>
      <c r="F263" s="19"/>
      <c r="G263" s="19"/>
      <c r="H263" s="47">
        <f>I263+J263+K263+L263+M263+N263</f>
        <v>12200.7</v>
      </c>
      <c r="I263" s="47">
        <f t="shared" ref="I263:N263" si="60">I264+I265+I266+I267</f>
        <v>0</v>
      </c>
      <c r="J263" s="47">
        <f t="shared" si="60"/>
        <v>0</v>
      </c>
      <c r="K263" s="47">
        <f t="shared" si="60"/>
        <v>12200.7</v>
      </c>
      <c r="L263" s="47">
        <f t="shared" si="60"/>
        <v>0</v>
      </c>
      <c r="M263" s="47">
        <f t="shared" si="60"/>
        <v>0</v>
      </c>
      <c r="N263" s="28">
        <f t="shared" si="60"/>
        <v>0</v>
      </c>
    </row>
    <row r="264" spans="1:14" x14ac:dyDescent="0.25">
      <c r="A264" s="11">
        <f t="shared" si="54"/>
        <v>296</v>
      </c>
      <c r="B264" s="20" t="s">
        <v>5</v>
      </c>
      <c r="C264" s="20"/>
      <c r="D264" s="47"/>
      <c r="E264" s="19"/>
      <c r="F264" s="19"/>
      <c r="G264" s="19"/>
      <c r="H264" s="47">
        <f>I264+J264+K264+L264+M264+N264</f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28">
        <v>0</v>
      </c>
    </row>
    <row r="265" spans="1:14" x14ac:dyDescent="0.25">
      <c r="A265" s="11">
        <f t="shared" ref="A265:A296" si="61">A264+1</f>
        <v>297</v>
      </c>
      <c r="B265" s="20" t="s">
        <v>4</v>
      </c>
      <c r="C265" s="20"/>
      <c r="D265" s="47"/>
      <c r="E265" s="19"/>
      <c r="F265" s="19"/>
      <c r="G265" s="19"/>
      <c r="H265" s="47">
        <f>I265+J265+K265+L265+M265+N265</f>
        <v>11550</v>
      </c>
      <c r="I265" s="47">
        <v>0</v>
      </c>
      <c r="J265" s="47">
        <v>0</v>
      </c>
      <c r="K265" s="47">
        <v>11550</v>
      </c>
      <c r="L265" s="47">
        <v>0</v>
      </c>
      <c r="M265" s="47">
        <v>0</v>
      </c>
      <c r="N265" s="28">
        <v>0</v>
      </c>
    </row>
    <row r="266" spans="1:14" x14ac:dyDescent="0.25">
      <c r="A266" s="11">
        <f t="shared" si="61"/>
        <v>298</v>
      </c>
      <c r="B266" s="20" t="s">
        <v>11</v>
      </c>
      <c r="C266" s="20"/>
      <c r="D266" s="47"/>
      <c r="E266" s="19"/>
      <c r="F266" s="19"/>
      <c r="G266" s="19"/>
      <c r="H266" s="47">
        <f>I266+J266+K266+L266+M266+N266</f>
        <v>650.70000000000005</v>
      </c>
      <c r="I266" s="47">
        <v>0</v>
      </c>
      <c r="J266" s="47">
        <v>0</v>
      </c>
      <c r="K266" s="47">
        <v>650.70000000000005</v>
      </c>
      <c r="L266" s="47">
        <v>0</v>
      </c>
      <c r="M266" s="47">
        <v>0</v>
      </c>
      <c r="N266" s="28">
        <v>0</v>
      </c>
    </row>
    <row r="267" spans="1:14" ht="31.5" x14ac:dyDescent="0.25">
      <c r="A267" s="11">
        <f t="shared" si="61"/>
        <v>299</v>
      </c>
      <c r="B267" s="20" t="s">
        <v>12</v>
      </c>
      <c r="C267" s="20"/>
      <c r="D267" s="47"/>
      <c r="E267" s="19"/>
      <c r="F267" s="19"/>
      <c r="G267" s="19"/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28">
        <v>0</v>
      </c>
    </row>
    <row r="268" spans="1:14" ht="94.5" x14ac:dyDescent="0.25">
      <c r="A268" s="40">
        <f t="shared" si="61"/>
        <v>300</v>
      </c>
      <c r="B268" s="20" t="s">
        <v>85</v>
      </c>
      <c r="C268" s="29" t="s">
        <v>86</v>
      </c>
      <c r="D268" s="45">
        <f>H269</f>
        <v>23810.1</v>
      </c>
      <c r="E268" s="19"/>
      <c r="F268" s="30">
        <v>2016</v>
      </c>
      <c r="G268" s="30">
        <v>2017</v>
      </c>
      <c r="H268" s="47"/>
      <c r="I268" s="47"/>
      <c r="J268" s="47"/>
      <c r="K268" s="47"/>
      <c r="L268" s="47"/>
      <c r="M268" s="47"/>
      <c r="N268" s="19"/>
    </row>
    <row r="269" spans="1:14" ht="31.5" x14ac:dyDescent="0.25">
      <c r="A269" s="11">
        <f t="shared" si="61"/>
        <v>301</v>
      </c>
      <c r="B269" s="20" t="s">
        <v>87</v>
      </c>
      <c r="C269" s="20"/>
      <c r="D269" s="47"/>
      <c r="E269" s="19"/>
      <c r="F269" s="19"/>
      <c r="G269" s="19"/>
      <c r="H269" s="47">
        <f>I269+J269+K269+L269+M269+N269</f>
        <v>23810.1</v>
      </c>
      <c r="I269" s="47">
        <f t="shared" ref="I269:N269" si="62">I270+I271+I272+I273</f>
        <v>0</v>
      </c>
      <c r="J269" s="47">
        <f t="shared" si="62"/>
        <v>0</v>
      </c>
      <c r="K269" s="47">
        <f t="shared" si="62"/>
        <v>23810.1</v>
      </c>
      <c r="L269" s="47">
        <f t="shared" si="62"/>
        <v>0</v>
      </c>
      <c r="M269" s="47">
        <f t="shared" si="62"/>
        <v>0</v>
      </c>
      <c r="N269" s="28">
        <f t="shared" si="62"/>
        <v>0</v>
      </c>
    </row>
    <row r="270" spans="1:14" x14ac:dyDescent="0.25">
      <c r="A270" s="11">
        <f t="shared" si="61"/>
        <v>302</v>
      </c>
      <c r="B270" s="20" t="s">
        <v>5</v>
      </c>
      <c r="C270" s="20"/>
      <c r="D270" s="47"/>
      <c r="E270" s="19"/>
      <c r="F270" s="19"/>
      <c r="G270" s="19"/>
      <c r="H270" s="47">
        <f>I270+J270+K270+L270+M270+N270</f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28">
        <v>0</v>
      </c>
    </row>
    <row r="271" spans="1:14" x14ac:dyDescent="0.25">
      <c r="A271" s="11">
        <f t="shared" si="61"/>
        <v>303</v>
      </c>
      <c r="B271" s="20" t="s">
        <v>4</v>
      </c>
      <c r="C271" s="20"/>
      <c r="D271" s="47"/>
      <c r="E271" s="19"/>
      <c r="F271" s="19"/>
      <c r="G271" s="19"/>
      <c r="H271" s="47">
        <f>I271+J271+K271+L271+M271+N271</f>
        <v>22560</v>
      </c>
      <c r="I271" s="47">
        <v>0</v>
      </c>
      <c r="J271" s="47">
        <v>0</v>
      </c>
      <c r="K271" s="47">
        <v>22560</v>
      </c>
      <c r="L271" s="47">
        <v>0</v>
      </c>
      <c r="M271" s="47">
        <v>0</v>
      </c>
      <c r="N271" s="28">
        <v>0</v>
      </c>
    </row>
    <row r="272" spans="1:14" x14ac:dyDescent="0.25">
      <c r="A272" s="11">
        <f t="shared" si="61"/>
        <v>304</v>
      </c>
      <c r="B272" s="20" t="s">
        <v>11</v>
      </c>
      <c r="C272" s="20"/>
      <c r="D272" s="47"/>
      <c r="E272" s="19"/>
      <c r="F272" s="19"/>
      <c r="G272" s="19"/>
      <c r="H272" s="47">
        <f>I272+J272+K272+L272+M272+N272</f>
        <v>1250.0999999999999</v>
      </c>
      <c r="I272" s="47">
        <v>0</v>
      </c>
      <c r="J272" s="47">
        <v>0</v>
      </c>
      <c r="K272" s="47">
        <v>1250.0999999999999</v>
      </c>
      <c r="L272" s="47">
        <v>0</v>
      </c>
      <c r="M272" s="47">
        <v>0</v>
      </c>
      <c r="N272" s="28">
        <v>0</v>
      </c>
    </row>
    <row r="273" spans="1:14" ht="31.5" x14ac:dyDescent="0.25">
      <c r="A273" s="11">
        <f t="shared" si="61"/>
        <v>305</v>
      </c>
      <c r="B273" s="20" t="s">
        <v>12</v>
      </c>
      <c r="C273" s="20"/>
      <c r="D273" s="47"/>
      <c r="E273" s="19"/>
      <c r="F273" s="19"/>
      <c r="G273" s="19"/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28">
        <v>0</v>
      </c>
    </row>
    <row r="274" spans="1:14" ht="94.5" x14ac:dyDescent="0.25">
      <c r="A274" s="40">
        <f t="shared" si="61"/>
        <v>306</v>
      </c>
      <c r="B274" s="20" t="s">
        <v>88</v>
      </c>
      <c r="C274" s="29" t="s">
        <v>86</v>
      </c>
      <c r="D274" s="45">
        <f>H275</f>
        <v>1390.6</v>
      </c>
      <c r="E274" s="19"/>
      <c r="F274" s="30">
        <v>2016</v>
      </c>
      <c r="G274" s="30">
        <v>2016</v>
      </c>
      <c r="H274" s="47"/>
      <c r="I274" s="47"/>
      <c r="J274" s="47"/>
      <c r="K274" s="47"/>
      <c r="L274" s="47"/>
      <c r="M274" s="47"/>
      <c r="N274" s="19"/>
    </row>
    <row r="275" spans="1:14" ht="31.5" x14ac:dyDescent="0.25">
      <c r="A275" s="11">
        <f t="shared" si="61"/>
        <v>307</v>
      </c>
      <c r="B275" s="20" t="s">
        <v>90</v>
      </c>
      <c r="C275" s="20"/>
      <c r="D275" s="47"/>
      <c r="E275" s="19"/>
      <c r="F275" s="19"/>
      <c r="G275" s="19"/>
      <c r="H275" s="47">
        <f>I275+J275+K275+L275+M275+N275</f>
        <v>1390.6</v>
      </c>
      <c r="I275" s="47">
        <f t="shared" ref="I275:N275" si="63">I276+I277+I278+I279</f>
        <v>0</v>
      </c>
      <c r="J275" s="47">
        <f t="shared" si="63"/>
        <v>1390.6</v>
      </c>
      <c r="K275" s="47">
        <f t="shared" si="63"/>
        <v>0</v>
      </c>
      <c r="L275" s="47">
        <f t="shared" si="63"/>
        <v>0</v>
      </c>
      <c r="M275" s="47">
        <f t="shared" si="63"/>
        <v>0</v>
      </c>
      <c r="N275" s="28">
        <f t="shared" si="63"/>
        <v>0</v>
      </c>
    </row>
    <row r="276" spans="1:14" x14ac:dyDescent="0.25">
      <c r="A276" s="11">
        <f t="shared" si="61"/>
        <v>308</v>
      </c>
      <c r="B276" s="20" t="s">
        <v>5</v>
      </c>
      <c r="C276" s="20"/>
      <c r="D276" s="47"/>
      <c r="E276" s="19"/>
      <c r="F276" s="19"/>
      <c r="G276" s="19"/>
      <c r="H276" s="47">
        <f>I276+J276+K276+L276+M276+N276</f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28">
        <v>0</v>
      </c>
    </row>
    <row r="277" spans="1:14" x14ac:dyDescent="0.25">
      <c r="A277" s="11">
        <f t="shared" si="61"/>
        <v>309</v>
      </c>
      <c r="B277" s="20" t="s">
        <v>4</v>
      </c>
      <c r="C277" s="20"/>
      <c r="D277" s="47"/>
      <c r="E277" s="19"/>
      <c r="F277" s="19"/>
      <c r="G277" s="19"/>
      <c r="H277" s="47">
        <f>I277+J277+K277+L277+M277+N277</f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28">
        <v>0</v>
      </c>
    </row>
    <row r="278" spans="1:14" x14ac:dyDescent="0.25">
      <c r="A278" s="11">
        <f t="shared" si="61"/>
        <v>310</v>
      </c>
      <c r="B278" s="20" t="s">
        <v>11</v>
      </c>
      <c r="C278" s="20"/>
      <c r="D278" s="47"/>
      <c r="E278" s="19"/>
      <c r="F278" s="19"/>
      <c r="G278" s="19"/>
      <c r="H278" s="47">
        <f>I278+J278+K278+L278+M278+N278</f>
        <v>1390.6</v>
      </c>
      <c r="I278" s="47">
        <v>0</v>
      </c>
      <c r="J278" s="47">
        <v>1390.6</v>
      </c>
      <c r="K278" s="47">
        <v>0</v>
      </c>
      <c r="L278" s="47">
        <v>0</v>
      </c>
      <c r="M278" s="47">
        <v>0</v>
      </c>
      <c r="N278" s="28">
        <v>0</v>
      </c>
    </row>
    <row r="279" spans="1:14" ht="31.5" x14ac:dyDescent="0.25">
      <c r="A279" s="11">
        <f t="shared" si="61"/>
        <v>311</v>
      </c>
      <c r="B279" s="20" t="s">
        <v>12</v>
      </c>
      <c r="C279" s="20"/>
      <c r="D279" s="47"/>
      <c r="E279" s="19"/>
      <c r="F279" s="19"/>
      <c r="G279" s="19"/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28">
        <v>0</v>
      </c>
    </row>
    <row r="280" spans="1:14" ht="94.5" x14ac:dyDescent="0.25">
      <c r="A280" s="40">
        <f t="shared" si="61"/>
        <v>312</v>
      </c>
      <c r="B280" s="20" t="s">
        <v>91</v>
      </c>
      <c r="C280" s="29" t="s">
        <v>86</v>
      </c>
      <c r="D280" s="45">
        <f>H281</f>
        <v>8887</v>
      </c>
      <c r="E280" s="19"/>
      <c r="F280" s="30">
        <v>2016</v>
      </c>
      <c r="G280" s="30">
        <v>2017</v>
      </c>
      <c r="H280" s="47"/>
      <c r="I280" s="47"/>
      <c r="J280" s="47"/>
      <c r="K280" s="47"/>
      <c r="L280" s="47"/>
      <c r="M280" s="47"/>
      <c r="N280" s="19"/>
    </row>
    <row r="281" spans="1:14" ht="31.5" x14ac:dyDescent="0.25">
      <c r="A281" s="11">
        <f t="shared" si="61"/>
        <v>313</v>
      </c>
      <c r="B281" s="20" t="s">
        <v>89</v>
      </c>
      <c r="C281" s="20"/>
      <c r="D281" s="47"/>
      <c r="E281" s="19"/>
      <c r="F281" s="19"/>
      <c r="G281" s="19"/>
      <c r="H281" s="47">
        <f>I281+J281+K281+L281+M281+N281</f>
        <v>8887</v>
      </c>
      <c r="I281" s="47">
        <f t="shared" ref="I281:N281" si="64">I282+I283+I284+I285</f>
        <v>0</v>
      </c>
      <c r="J281" s="47">
        <f t="shared" si="64"/>
        <v>0</v>
      </c>
      <c r="K281" s="47">
        <f t="shared" si="64"/>
        <v>8887</v>
      </c>
      <c r="L281" s="47">
        <f t="shared" si="64"/>
        <v>0</v>
      </c>
      <c r="M281" s="47">
        <f t="shared" si="64"/>
        <v>0</v>
      </c>
      <c r="N281" s="28">
        <f t="shared" si="64"/>
        <v>0</v>
      </c>
    </row>
    <row r="282" spans="1:14" x14ac:dyDescent="0.25">
      <c r="A282" s="11">
        <f t="shared" si="61"/>
        <v>314</v>
      </c>
      <c r="B282" s="20" t="s">
        <v>5</v>
      </c>
      <c r="C282" s="20"/>
      <c r="D282" s="47"/>
      <c r="E282" s="19"/>
      <c r="F282" s="19"/>
      <c r="G282" s="19"/>
      <c r="H282" s="47">
        <f>I282+J282+K282+L282+M282+N282</f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28">
        <v>0</v>
      </c>
    </row>
    <row r="283" spans="1:14" x14ac:dyDescent="0.25">
      <c r="A283" s="11">
        <f t="shared" si="61"/>
        <v>315</v>
      </c>
      <c r="B283" s="20" t="s">
        <v>4</v>
      </c>
      <c r="C283" s="20"/>
      <c r="D283" s="47"/>
      <c r="E283" s="19"/>
      <c r="F283" s="19"/>
      <c r="G283" s="19"/>
      <c r="H283" s="47">
        <f>I283+J283+K283+L283+M283+N283</f>
        <v>8420</v>
      </c>
      <c r="I283" s="47">
        <v>0</v>
      </c>
      <c r="J283" s="47">
        <v>0</v>
      </c>
      <c r="K283" s="47">
        <v>8420</v>
      </c>
      <c r="L283" s="47">
        <v>0</v>
      </c>
      <c r="M283" s="47">
        <v>0</v>
      </c>
      <c r="N283" s="28">
        <v>0</v>
      </c>
    </row>
    <row r="284" spans="1:14" x14ac:dyDescent="0.25">
      <c r="A284" s="11">
        <f t="shared" si="61"/>
        <v>316</v>
      </c>
      <c r="B284" s="20" t="s">
        <v>11</v>
      </c>
      <c r="C284" s="20"/>
      <c r="D284" s="47"/>
      <c r="E284" s="19"/>
      <c r="F284" s="19"/>
      <c r="G284" s="19"/>
      <c r="H284" s="47">
        <f>I284+J284+K284+L284+M284+N284</f>
        <v>467</v>
      </c>
      <c r="I284" s="47">
        <v>0</v>
      </c>
      <c r="J284" s="47">
        <v>0</v>
      </c>
      <c r="K284" s="47">
        <v>467</v>
      </c>
      <c r="L284" s="47">
        <v>0</v>
      </c>
      <c r="M284" s="47">
        <v>0</v>
      </c>
      <c r="N284" s="28">
        <v>0</v>
      </c>
    </row>
    <row r="285" spans="1:14" ht="31.5" x14ac:dyDescent="0.25">
      <c r="A285" s="11">
        <f t="shared" si="61"/>
        <v>317</v>
      </c>
      <c r="B285" s="20" t="s">
        <v>12</v>
      </c>
      <c r="C285" s="20"/>
      <c r="D285" s="47"/>
      <c r="E285" s="19"/>
      <c r="F285" s="19"/>
      <c r="G285" s="19"/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28">
        <v>0</v>
      </c>
    </row>
    <row r="286" spans="1:14" ht="94.5" x14ac:dyDescent="0.25">
      <c r="A286" s="40">
        <f t="shared" si="61"/>
        <v>318</v>
      </c>
      <c r="B286" s="20" t="s">
        <v>92</v>
      </c>
      <c r="C286" s="29" t="s">
        <v>86</v>
      </c>
      <c r="D286" s="45">
        <f>H287</f>
        <v>23913</v>
      </c>
      <c r="E286" s="19"/>
      <c r="F286" s="30">
        <v>2016</v>
      </c>
      <c r="G286" s="30">
        <v>2017</v>
      </c>
      <c r="H286" s="47"/>
      <c r="I286" s="47"/>
      <c r="J286" s="47"/>
      <c r="K286" s="47"/>
      <c r="L286" s="47"/>
      <c r="M286" s="47"/>
      <c r="N286" s="19"/>
    </row>
    <row r="287" spans="1:14" ht="31.5" x14ac:dyDescent="0.25">
      <c r="A287" s="11">
        <f t="shared" si="61"/>
        <v>319</v>
      </c>
      <c r="B287" s="20" t="s">
        <v>93</v>
      </c>
      <c r="C287" s="20"/>
      <c r="D287" s="47"/>
      <c r="E287" s="19"/>
      <c r="F287" s="19"/>
      <c r="G287" s="19"/>
      <c r="H287" s="47">
        <f>I287+J287+K287+L287+M287+N287</f>
        <v>23913</v>
      </c>
      <c r="I287" s="47">
        <f t="shared" ref="I287:N287" si="65">I288+I289+I290+I291</f>
        <v>0</v>
      </c>
      <c r="J287" s="47">
        <f t="shared" si="65"/>
        <v>0</v>
      </c>
      <c r="K287" s="47">
        <f t="shared" si="65"/>
        <v>23913</v>
      </c>
      <c r="L287" s="47">
        <f t="shared" si="65"/>
        <v>0</v>
      </c>
      <c r="M287" s="47">
        <f t="shared" si="65"/>
        <v>0</v>
      </c>
      <c r="N287" s="28">
        <f t="shared" si="65"/>
        <v>0</v>
      </c>
    </row>
    <row r="288" spans="1:14" x14ac:dyDescent="0.25">
      <c r="A288" s="11">
        <f t="shared" si="61"/>
        <v>320</v>
      </c>
      <c r="B288" s="20" t="s">
        <v>5</v>
      </c>
      <c r="C288" s="20"/>
      <c r="D288" s="47"/>
      <c r="E288" s="19"/>
      <c r="F288" s="19"/>
      <c r="G288" s="19"/>
      <c r="H288" s="47">
        <f>I288+J288+K288+L288+M288+N288</f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28">
        <v>0</v>
      </c>
    </row>
    <row r="289" spans="1:14" x14ac:dyDescent="0.25">
      <c r="A289" s="11">
        <f t="shared" si="61"/>
        <v>321</v>
      </c>
      <c r="B289" s="20" t="s">
        <v>4</v>
      </c>
      <c r="C289" s="20"/>
      <c r="D289" s="47"/>
      <c r="E289" s="19"/>
      <c r="F289" s="19"/>
      <c r="G289" s="19"/>
      <c r="H289" s="47">
        <f>I289+J289+K289+L289+M289+N289</f>
        <v>22660</v>
      </c>
      <c r="I289" s="47">
        <v>0</v>
      </c>
      <c r="J289" s="47">
        <v>0</v>
      </c>
      <c r="K289" s="47">
        <v>22660</v>
      </c>
      <c r="L289" s="47">
        <v>0</v>
      </c>
      <c r="M289" s="47">
        <v>0</v>
      </c>
      <c r="N289" s="28">
        <v>0</v>
      </c>
    </row>
    <row r="290" spans="1:14" x14ac:dyDescent="0.25">
      <c r="A290" s="11">
        <f t="shared" si="61"/>
        <v>322</v>
      </c>
      <c r="B290" s="20" t="s">
        <v>11</v>
      </c>
      <c r="C290" s="20"/>
      <c r="D290" s="47"/>
      <c r="E290" s="19"/>
      <c r="F290" s="19"/>
      <c r="G290" s="19"/>
      <c r="H290" s="47">
        <f>I290+J290+K290+L290+M290+N290</f>
        <v>1253</v>
      </c>
      <c r="I290" s="47">
        <v>0</v>
      </c>
      <c r="J290" s="47">
        <v>0</v>
      </c>
      <c r="K290" s="47">
        <v>1253</v>
      </c>
      <c r="L290" s="47">
        <v>0</v>
      </c>
      <c r="M290" s="47">
        <v>0</v>
      </c>
      <c r="N290" s="28">
        <v>0</v>
      </c>
    </row>
    <row r="291" spans="1:14" ht="31.5" x14ac:dyDescent="0.25">
      <c r="A291" s="11">
        <f t="shared" si="61"/>
        <v>323</v>
      </c>
      <c r="B291" s="20" t="s">
        <v>12</v>
      </c>
      <c r="C291" s="20"/>
      <c r="D291" s="47"/>
      <c r="E291" s="19"/>
      <c r="F291" s="19"/>
      <c r="G291" s="19"/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28">
        <v>0</v>
      </c>
    </row>
    <row r="292" spans="1:14" ht="94.5" x14ac:dyDescent="0.25">
      <c r="A292" s="40">
        <f t="shared" si="61"/>
        <v>324</v>
      </c>
      <c r="B292" s="20" t="s">
        <v>95</v>
      </c>
      <c r="C292" s="29" t="s">
        <v>86</v>
      </c>
      <c r="D292" s="45">
        <f>H293</f>
        <v>24893.9</v>
      </c>
      <c r="E292" s="19"/>
      <c r="F292" s="30">
        <v>2016</v>
      </c>
      <c r="G292" s="30">
        <v>2017</v>
      </c>
      <c r="H292" s="47"/>
      <c r="I292" s="47"/>
      <c r="J292" s="47"/>
      <c r="K292" s="47"/>
      <c r="L292" s="47"/>
      <c r="M292" s="47"/>
      <c r="N292" s="19"/>
    </row>
    <row r="293" spans="1:14" ht="31.5" x14ac:dyDescent="0.25">
      <c r="A293" s="11">
        <f t="shared" si="61"/>
        <v>325</v>
      </c>
      <c r="B293" s="20" t="s">
        <v>94</v>
      </c>
      <c r="C293" s="20"/>
      <c r="D293" s="47"/>
      <c r="E293" s="19"/>
      <c r="F293" s="19"/>
      <c r="G293" s="19"/>
      <c r="H293" s="47">
        <f>I293+J293+K293+L293+M293+N293</f>
        <v>24893.9</v>
      </c>
      <c r="I293" s="47">
        <f t="shared" ref="I293:N293" si="66">I294+I295+I296+I297</f>
        <v>0</v>
      </c>
      <c r="J293" s="47">
        <f t="shared" si="66"/>
        <v>0</v>
      </c>
      <c r="K293" s="47">
        <f t="shared" si="66"/>
        <v>24893.9</v>
      </c>
      <c r="L293" s="47">
        <f t="shared" si="66"/>
        <v>0</v>
      </c>
      <c r="M293" s="47">
        <f t="shared" si="66"/>
        <v>0</v>
      </c>
      <c r="N293" s="28">
        <f t="shared" si="66"/>
        <v>0</v>
      </c>
    </row>
    <row r="294" spans="1:14" x14ac:dyDescent="0.25">
      <c r="A294" s="11">
        <f t="shared" si="61"/>
        <v>326</v>
      </c>
      <c r="B294" s="20" t="s">
        <v>5</v>
      </c>
      <c r="C294" s="20"/>
      <c r="D294" s="47"/>
      <c r="E294" s="19"/>
      <c r="F294" s="19"/>
      <c r="G294" s="19"/>
      <c r="H294" s="47">
        <f>I294+J294+K294+L294+M294+N294</f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28">
        <v>0</v>
      </c>
    </row>
    <row r="295" spans="1:14" x14ac:dyDescent="0.25">
      <c r="A295" s="11">
        <f t="shared" si="61"/>
        <v>327</v>
      </c>
      <c r="B295" s="20" t="s">
        <v>4</v>
      </c>
      <c r="C295" s="20"/>
      <c r="D295" s="47"/>
      <c r="E295" s="19"/>
      <c r="F295" s="19"/>
      <c r="G295" s="19"/>
      <c r="H295" s="47">
        <f>I295+J295+K295+L295+M295+N295</f>
        <v>23610</v>
      </c>
      <c r="I295" s="47">
        <v>0</v>
      </c>
      <c r="J295" s="47">
        <v>0</v>
      </c>
      <c r="K295" s="47">
        <v>23610</v>
      </c>
      <c r="L295" s="47">
        <v>0</v>
      </c>
      <c r="M295" s="47">
        <v>0</v>
      </c>
      <c r="N295" s="28">
        <v>0</v>
      </c>
    </row>
    <row r="296" spans="1:14" x14ac:dyDescent="0.25">
      <c r="A296" s="11">
        <f t="shared" si="61"/>
        <v>328</v>
      </c>
      <c r="B296" s="20" t="s">
        <v>11</v>
      </c>
      <c r="C296" s="20"/>
      <c r="D296" s="47"/>
      <c r="E296" s="19"/>
      <c r="F296" s="19"/>
      <c r="G296" s="19"/>
      <c r="H296" s="47">
        <f>I296+J296+K296+L296+M296+N296</f>
        <v>1283.9000000000001</v>
      </c>
      <c r="I296" s="47">
        <v>0</v>
      </c>
      <c r="J296" s="47">
        <v>0</v>
      </c>
      <c r="K296" s="47">
        <v>1283.9000000000001</v>
      </c>
      <c r="L296" s="47">
        <v>0</v>
      </c>
      <c r="M296" s="47">
        <v>0</v>
      </c>
      <c r="N296" s="28">
        <v>0</v>
      </c>
    </row>
    <row r="297" spans="1:14" ht="31.5" x14ac:dyDescent="0.25">
      <c r="A297" s="11">
        <f t="shared" ref="A297:A327" si="67">A296+1</f>
        <v>329</v>
      </c>
      <c r="B297" s="20" t="s">
        <v>12</v>
      </c>
      <c r="C297" s="20"/>
      <c r="D297" s="47"/>
      <c r="E297" s="19"/>
      <c r="F297" s="19"/>
      <c r="G297" s="19"/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28">
        <v>0</v>
      </c>
    </row>
    <row r="298" spans="1:14" ht="94.5" x14ac:dyDescent="0.25">
      <c r="A298" s="31">
        <f t="shared" si="67"/>
        <v>330</v>
      </c>
      <c r="B298" s="20" t="s">
        <v>96</v>
      </c>
      <c r="C298" s="29" t="s">
        <v>86</v>
      </c>
      <c r="D298" s="45">
        <f>H299</f>
        <v>23947.4</v>
      </c>
      <c r="E298" s="19"/>
      <c r="F298" s="30">
        <v>2016</v>
      </c>
      <c r="G298" s="30">
        <v>2017</v>
      </c>
      <c r="H298" s="47"/>
      <c r="I298" s="47"/>
      <c r="J298" s="47"/>
      <c r="K298" s="47"/>
      <c r="L298" s="47"/>
      <c r="M298" s="47"/>
      <c r="N298" s="19"/>
    </row>
    <row r="299" spans="1:14" ht="31.5" x14ac:dyDescent="0.25">
      <c r="A299" s="11">
        <f t="shared" si="67"/>
        <v>331</v>
      </c>
      <c r="B299" s="20" t="s">
        <v>97</v>
      </c>
      <c r="C299" s="20"/>
      <c r="D299" s="47"/>
      <c r="E299" s="19"/>
      <c r="F299" s="19"/>
      <c r="G299" s="19"/>
      <c r="H299" s="47">
        <f>I299+J299+K299+L299+M299+N299</f>
        <v>23947.4</v>
      </c>
      <c r="I299" s="47">
        <f t="shared" ref="I299:N299" si="68">I300+I301+I302+I303</f>
        <v>0</v>
      </c>
      <c r="J299" s="47">
        <f t="shared" si="68"/>
        <v>0</v>
      </c>
      <c r="K299" s="47">
        <f t="shared" si="68"/>
        <v>23947.4</v>
      </c>
      <c r="L299" s="47">
        <f t="shared" si="68"/>
        <v>0</v>
      </c>
      <c r="M299" s="47">
        <f t="shared" si="68"/>
        <v>0</v>
      </c>
      <c r="N299" s="28">
        <f t="shared" si="68"/>
        <v>0</v>
      </c>
    </row>
    <row r="300" spans="1:14" x14ac:dyDescent="0.25">
      <c r="A300" s="11">
        <f t="shared" si="67"/>
        <v>332</v>
      </c>
      <c r="B300" s="20" t="s">
        <v>5</v>
      </c>
      <c r="C300" s="20"/>
      <c r="D300" s="47"/>
      <c r="E300" s="19"/>
      <c r="F300" s="19"/>
      <c r="G300" s="19"/>
      <c r="H300" s="47">
        <f>I300+J300+K300+L300+M300+N300</f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28">
        <v>0</v>
      </c>
    </row>
    <row r="301" spans="1:14" x14ac:dyDescent="0.25">
      <c r="A301" s="11">
        <f t="shared" si="67"/>
        <v>333</v>
      </c>
      <c r="B301" s="20" t="s">
        <v>4</v>
      </c>
      <c r="C301" s="20"/>
      <c r="D301" s="47"/>
      <c r="E301" s="19"/>
      <c r="F301" s="19"/>
      <c r="G301" s="19"/>
      <c r="H301" s="47">
        <f>I301+J301+K301+L301+M301+N301</f>
        <v>22690</v>
      </c>
      <c r="I301" s="47">
        <v>0</v>
      </c>
      <c r="J301" s="47">
        <v>0</v>
      </c>
      <c r="K301" s="47">
        <v>22690</v>
      </c>
      <c r="L301" s="47">
        <v>0</v>
      </c>
      <c r="M301" s="47">
        <v>0</v>
      </c>
      <c r="N301" s="28">
        <v>0</v>
      </c>
    </row>
    <row r="302" spans="1:14" x14ac:dyDescent="0.25">
      <c r="A302" s="11">
        <f t="shared" si="67"/>
        <v>334</v>
      </c>
      <c r="B302" s="20" t="s">
        <v>11</v>
      </c>
      <c r="C302" s="20"/>
      <c r="D302" s="47"/>
      <c r="E302" s="19"/>
      <c r="F302" s="19"/>
      <c r="G302" s="19"/>
      <c r="H302" s="47">
        <f>I302+J302+K302+L302+M302+N302</f>
        <v>1257.4000000000001</v>
      </c>
      <c r="I302" s="47">
        <v>0</v>
      </c>
      <c r="J302" s="47">
        <v>0</v>
      </c>
      <c r="K302" s="47">
        <v>1257.4000000000001</v>
      </c>
      <c r="L302" s="47">
        <v>0</v>
      </c>
      <c r="M302" s="47">
        <v>0</v>
      </c>
      <c r="N302" s="28">
        <v>0</v>
      </c>
    </row>
    <row r="303" spans="1:14" ht="31.5" x14ac:dyDescent="0.25">
      <c r="A303" s="11">
        <f t="shared" si="67"/>
        <v>335</v>
      </c>
      <c r="B303" s="20" t="s">
        <v>12</v>
      </c>
      <c r="C303" s="20"/>
      <c r="D303" s="47"/>
      <c r="E303" s="19"/>
      <c r="F303" s="19"/>
      <c r="G303" s="19"/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28">
        <v>0</v>
      </c>
    </row>
    <row r="304" spans="1:14" ht="63" x14ac:dyDescent="0.25">
      <c r="A304" s="40">
        <f t="shared" si="67"/>
        <v>336</v>
      </c>
      <c r="B304" s="20" t="s">
        <v>124</v>
      </c>
      <c r="C304" s="29" t="s">
        <v>32</v>
      </c>
      <c r="D304" s="45">
        <f>H305</f>
        <v>6995.9</v>
      </c>
      <c r="E304" s="19"/>
      <c r="F304" s="30">
        <v>2016</v>
      </c>
      <c r="G304" s="30">
        <v>2017</v>
      </c>
      <c r="H304" s="47"/>
      <c r="I304" s="47"/>
      <c r="J304" s="47"/>
      <c r="K304" s="47"/>
      <c r="L304" s="47"/>
      <c r="M304" s="47"/>
      <c r="N304" s="19"/>
    </row>
    <row r="305" spans="1:14" ht="31.5" x14ac:dyDescent="0.25">
      <c r="A305" s="11">
        <f t="shared" si="67"/>
        <v>337</v>
      </c>
      <c r="B305" s="20" t="s">
        <v>98</v>
      </c>
      <c r="C305" s="20"/>
      <c r="D305" s="47"/>
      <c r="E305" s="19"/>
      <c r="F305" s="19"/>
      <c r="G305" s="19"/>
      <c r="H305" s="47">
        <f>I305+J305+K305+L305+M305+N305</f>
        <v>6995.9</v>
      </c>
      <c r="I305" s="47">
        <f t="shared" ref="I305:N305" si="69">I306+I307+I308+I309</f>
        <v>0</v>
      </c>
      <c r="J305" s="47">
        <f t="shared" si="69"/>
        <v>0</v>
      </c>
      <c r="K305" s="47">
        <f t="shared" si="69"/>
        <v>6995.9</v>
      </c>
      <c r="L305" s="47">
        <f t="shared" si="69"/>
        <v>0</v>
      </c>
      <c r="M305" s="47">
        <f t="shared" si="69"/>
        <v>0</v>
      </c>
      <c r="N305" s="28">
        <f t="shared" si="69"/>
        <v>0</v>
      </c>
    </row>
    <row r="306" spans="1:14" x14ac:dyDescent="0.25">
      <c r="A306" s="11">
        <f t="shared" si="67"/>
        <v>338</v>
      </c>
      <c r="B306" s="20" t="s">
        <v>5</v>
      </c>
      <c r="C306" s="20"/>
      <c r="D306" s="47"/>
      <c r="E306" s="19"/>
      <c r="F306" s="19"/>
      <c r="G306" s="19"/>
      <c r="H306" s="47">
        <f>I306+J306+K306+L306+M306+N306</f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28">
        <v>0</v>
      </c>
    </row>
    <row r="307" spans="1:14" x14ac:dyDescent="0.25">
      <c r="A307" s="11">
        <f t="shared" si="67"/>
        <v>339</v>
      </c>
      <c r="B307" s="20" t="s">
        <v>4</v>
      </c>
      <c r="C307" s="20"/>
      <c r="D307" s="47"/>
      <c r="E307" s="19"/>
      <c r="F307" s="19"/>
      <c r="G307" s="19"/>
      <c r="H307" s="47">
        <f>I307+J307+K307+L307+M307+N307</f>
        <v>6630</v>
      </c>
      <c r="I307" s="47">
        <v>0</v>
      </c>
      <c r="J307" s="47">
        <v>0</v>
      </c>
      <c r="K307" s="47">
        <v>6630</v>
      </c>
      <c r="L307" s="47">
        <v>0</v>
      </c>
      <c r="M307" s="47">
        <v>0</v>
      </c>
      <c r="N307" s="28">
        <v>0</v>
      </c>
    </row>
    <row r="308" spans="1:14" x14ac:dyDescent="0.25">
      <c r="A308" s="11">
        <f t="shared" si="67"/>
        <v>340</v>
      </c>
      <c r="B308" s="20" t="s">
        <v>11</v>
      </c>
      <c r="C308" s="20"/>
      <c r="D308" s="47"/>
      <c r="E308" s="19"/>
      <c r="F308" s="19"/>
      <c r="G308" s="19"/>
      <c r="H308" s="47">
        <f>I308+J308+K308+L308+M308+N308</f>
        <v>365.9</v>
      </c>
      <c r="I308" s="47">
        <v>0</v>
      </c>
      <c r="J308" s="47">
        <v>0</v>
      </c>
      <c r="K308" s="47">
        <v>365.9</v>
      </c>
      <c r="L308" s="47">
        <v>0</v>
      </c>
      <c r="M308" s="47">
        <v>0</v>
      </c>
      <c r="N308" s="28">
        <v>0</v>
      </c>
    </row>
    <row r="309" spans="1:14" ht="31.5" x14ac:dyDescent="0.25">
      <c r="A309" s="11">
        <f t="shared" si="67"/>
        <v>341</v>
      </c>
      <c r="B309" s="20" t="s">
        <v>12</v>
      </c>
      <c r="C309" s="20"/>
      <c r="D309" s="47"/>
      <c r="E309" s="19"/>
      <c r="F309" s="19"/>
      <c r="G309" s="19"/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28">
        <v>0</v>
      </c>
    </row>
    <row r="310" spans="1:14" ht="62.25" customHeight="1" x14ac:dyDescent="0.25">
      <c r="A310" s="40">
        <f t="shared" si="67"/>
        <v>342</v>
      </c>
      <c r="B310" s="20" t="s">
        <v>125</v>
      </c>
      <c r="C310" s="29" t="s">
        <v>32</v>
      </c>
      <c r="D310" s="45">
        <f>H311</f>
        <v>26540.2</v>
      </c>
      <c r="E310" s="19"/>
      <c r="F310" s="30">
        <v>2016</v>
      </c>
      <c r="G310" s="30">
        <v>2017</v>
      </c>
      <c r="H310" s="47"/>
      <c r="I310" s="47"/>
      <c r="J310" s="47"/>
      <c r="K310" s="47"/>
      <c r="L310" s="47"/>
      <c r="M310" s="47"/>
      <c r="N310" s="19"/>
    </row>
    <row r="311" spans="1:14" ht="31.5" x14ac:dyDescent="0.25">
      <c r="A311" s="11">
        <f t="shared" si="67"/>
        <v>343</v>
      </c>
      <c r="B311" s="20" t="s">
        <v>99</v>
      </c>
      <c r="C311" s="20"/>
      <c r="D311" s="47"/>
      <c r="E311" s="19"/>
      <c r="F311" s="19"/>
      <c r="G311" s="19"/>
      <c r="H311" s="47">
        <f>I311+J311+K311+L311+M311+N311</f>
        <v>26540.2</v>
      </c>
      <c r="I311" s="47">
        <f t="shared" ref="I311:N311" si="70">I312+I313+I314+I315</f>
        <v>0</v>
      </c>
      <c r="J311" s="47">
        <f t="shared" si="70"/>
        <v>0</v>
      </c>
      <c r="K311" s="47">
        <f t="shared" si="70"/>
        <v>26540.2</v>
      </c>
      <c r="L311" s="47">
        <f t="shared" si="70"/>
        <v>0</v>
      </c>
      <c r="M311" s="47">
        <f t="shared" si="70"/>
        <v>0</v>
      </c>
      <c r="N311" s="28">
        <f t="shared" si="70"/>
        <v>0</v>
      </c>
    </row>
    <row r="312" spans="1:14" x14ac:dyDescent="0.25">
      <c r="A312" s="11">
        <f t="shared" si="67"/>
        <v>344</v>
      </c>
      <c r="B312" s="20" t="s">
        <v>5</v>
      </c>
      <c r="C312" s="20"/>
      <c r="D312" s="47"/>
      <c r="E312" s="19"/>
      <c r="F312" s="19"/>
      <c r="G312" s="19"/>
      <c r="H312" s="47">
        <f>I312+J312+K312+L312+M312+N312</f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28">
        <v>0</v>
      </c>
    </row>
    <row r="313" spans="1:14" x14ac:dyDescent="0.25">
      <c r="A313" s="11">
        <f t="shared" si="67"/>
        <v>345</v>
      </c>
      <c r="B313" s="20" t="s">
        <v>4</v>
      </c>
      <c r="C313" s="20"/>
      <c r="D313" s="47"/>
      <c r="E313" s="19"/>
      <c r="F313" s="19"/>
      <c r="G313" s="19"/>
      <c r="H313" s="47">
        <f>I313+J313+K313+L313+M313+N313</f>
        <v>25140</v>
      </c>
      <c r="I313" s="47">
        <v>0</v>
      </c>
      <c r="J313" s="47">
        <v>0</v>
      </c>
      <c r="K313" s="47">
        <v>25140</v>
      </c>
      <c r="L313" s="47">
        <v>0</v>
      </c>
      <c r="M313" s="47">
        <v>0</v>
      </c>
      <c r="N313" s="28">
        <v>0</v>
      </c>
    </row>
    <row r="314" spans="1:14" x14ac:dyDescent="0.25">
      <c r="A314" s="11">
        <f t="shared" si="67"/>
        <v>346</v>
      </c>
      <c r="B314" s="20" t="s">
        <v>11</v>
      </c>
      <c r="C314" s="20"/>
      <c r="D314" s="47"/>
      <c r="E314" s="19"/>
      <c r="F314" s="19"/>
      <c r="G314" s="19"/>
      <c r="H314" s="47">
        <f>I314+J314+K314+L314+M314+N314</f>
        <v>1400.2</v>
      </c>
      <c r="I314" s="47">
        <v>0</v>
      </c>
      <c r="J314" s="47">
        <v>0</v>
      </c>
      <c r="K314" s="47">
        <v>1400.2</v>
      </c>
      <c r="L314" s="47">
        <v>0</v>
      </c>
      <c r="M314" s="47">
        <v>0</v>
      </c>
      <c r="N314" s="28">
        <v>0</v>
      </c>
    </row>
    <row r="315" spans="1:14" ht="31.5" x14ac:dyDescent="0.25">
      <c r="A315" s="11">
        <f t="shared" si="67"/>
        <v>347</v>
      </c>
      <c r="B315" s="20" t="s">
        <v>12</v>
      </c>
      <c r="C315" s="20"/>
      <c r="D315" s="47"/>
      <c r="E315" s="19"/>
      <c r="F315" s="19"/>
      <c r="G315" s="19"/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28">
        <v>0</v>
      </c>
    </row>
    <row r="316" spans="1:14" ht="63.75" customHeight="1" x14ac:dyDescent="0.25">
      <c r="A316" s="40">
        <f t="shared" si="67"/>
        <v>348</v>
      </c>
      <c r="B316" s="20" t="s">
        <v>150</v>
      </c>
      <c r="C316" s="29" t="s">
        <v>32</v>
      </c>
      <c r="D316" s="45">
        <f>H317</f>
        <v>187.1</v>
      </c>
      <c r="E316" s="19"/>
      <c r="F316" s="30">
        <v>2016</v>
      </c>
      <c r="G316" s="30">
        <v>2016</v>
      </c>
      <c r="H316" s="47"/>
      <c r="I316" s="47"/>
      <c r="J316" s="47"/>
      <c r="K316" s="47"/>
      <c r="L316" s="47"/>
      <c r="M316" s="47"/>
      <c r="N316" s="19"/>
    </row>
    <row r="317" spans="1:14" ht="31.5" x14ac:dyDescent="0.25">
      <c r="A317" s="11">
        <f t="shared" si="67"/>
        <v>349</v>
      </c>
      <c r="B317" s="20" t="s">
        <v>147</v>
      </c>
      <c r="C317" s="20"/>
      <c r="D317" s="47"/>
      <c r="E317" s="19"/>
      <c r="F317" s="19"/>
      <c r="G317" s="19"/>
      <c r="H317" s="47">
        <f>I317+J317+K317+L317+M317+N317</f>
        <v>187.1</v>
      </c>
      <c r="I317" s="47">
        <f t="shared" ref="I317:N317" si="71">I318+I319+I320+I321</f>
        <v>0</v>
      </c>
      <c r="J317" s="47">
        <f t="shared" si="71"/>
        <v>187.1</v>
      </c>
      <c r="K317" s="47">
        <f t="shared" si="71"/>
        <v>0</v>
      </c>
      <c r="L317" s="47">
        <f t="shared" si="71"/>
        <v>0</v>
      </c>
      <c r="M317" s="47">
        <f t="shared" si="71"/>
        <v>0</v>
      </c>
      <c r="N317" s="28">
        <f t="shared" si="71"/>
        <v>0</v>
      </c>
    </row>
    <row r="318" spans="1:14" x14ac:dyDescent="0.25">
      <c r="A318" s="11">
        <f t="shared" si="67"/>
        <v>350</v>
      </c>
      <c r="B318" s="20" t="s">
        <v>5</v>
      </c>
      <c r="C318" s="20"/>
      <c r="D318" s="47"/>
      <c r="E318" s="19"/>
      <c r="F318" s="19"/>
      <c r="G318" s="19"/>
      <c r="H318" s="47">
        <f>I318+J318+K318+L318+M318+N318</f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28">
        <v>0</v>
      </c>
    </row>
    <row r="319" spans="1:14" x14ac:dyDescent="0.25">
      <c r="A319" s="11">
        <f t="shared" si="67"/>
        <v>351</v>
      </c>
      <c r="B319" s="20" t="s">
        <v>4</v>
      </c>
      <c r="C319" s="20"/>
      <c r="D319" s="47"/>
      <c r="E319" s="19"/>
      <c r="F319" s="19"/>
      <c r="G319" s="19"/>
      <c r="H319" s="47">
        <f>I319+J319+K319+L319+M319+N319</f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28">
        <v>0</v>
      </c>
    </row>
    <row r="320" spans="1:14" x14ac:dyDescent="0.25">
      <c r="A320" s="11">
        <f t="shared" si="67"/>
        <v>352</v>
      </c>
      <c r="B320" s="20" t="s">
        <v>11</v>
      </c>
      <c r="C320" s="20"/>
      <c r="D320" s="47"/>
      <c r="E320" s="19"/>
      <c r="F320" s="19"/>
      <c r="G320" s="19"/>
      <c r="H320" s="47">
        <f>I320+J320+K320+L320+M320+N320</f>
        <v>187.1</v>
      </c>
      <c r="I320" s="47">
        <v>0</v>
      </c>
      <c r="J320" s="47">
        <v>187.1</v>
      </c>
      <c r="K320" s="47">
        <v>0</v>
      </c>
      <c r="L320" s="47">
        <v>0</v>
      </c>
      <c r="M320" s="47">
        <v>0</v>
      </c>
      <c r="N320" s="28">
        <v>0</v>
      </c>
    </row>
    <row r="321" spans="1:14" ht="31.5" x14ac:dyDescent="0.25">
      <c r="A321" s="11">
        <f t="shared" si="67"/>
        <v>353</v>
      </c>
      <c r="B321" s="20" t="s">
        <v>12</v>
      </c>
      <c r="C321" s="20"/>
      <c r="D321" s="47"/>
      <c r="E321" s="19"/>
      <c r="F321" s="19"/>
      <c r="G321" s="19"/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28">
        <v>0</v>
      </c>
    </row>
    <row r="322" spans="1:14" ht="77.25" customHeight="1" x14ac:dyDescent="0.25">
      <c r="A322" s="40">
        <f t="shared" si="67"/>
        <v>354</v>
      </c>
      <c r="B322" s="20" t="s">
        <v>148</v>
      </c>
      <c r="C322" s="29" t="s">
        <v>32</v>
      </c>
      <c r="D322" s="45">
        <f>H323</f>
        <v>1130.2</v>
      </c>
      <c r="E322" s="19"/>
      <c r="F322" s="30">
        <v>2017</v>
      </c>
      <c r="G322" s="30">
        <v>2017</v>
      </c>
      <c r="H322" s="47"/>
      <c r="I322" s="47"/>
      <c r="J322" s="47"/>
      <c r="K322" s="47"/>
      <c r="L322" s="47"/>
      <c r="M322" s="47"/>
      <c r="N322" s="19"/>
    </row>
    <row r="323" spans="1:14" ht="31.5" x14ac:dyDescent="0.25">
      <c r="A323" s="11">
        <f t="shared" si="67"/>
        <v>355</v>
      </c>
      <c r="B323" s="20" t="s">
        <v>99</v>
      </c>
      <c r="C323" s="20"/>
      <c r="D323" s="47"/>
      <c r="E323" s="19"/>
      <c r="F323" s="19"/>
      <c r="G323" s="19"/>
      <c r="H323" s="47">
        <f>I323+J323+K323+L323+M323+N323</f>
        <v>1130.2</v>
      </c>
      <c r="I323" s="47">
        <f t="shared" ref="I323:N323" si="72">I324+I325+I326+I327</f>
        <v>0</v>
      </c>
      <c r="J323" s="47">
        <f t="shared" si="72"/>
        <v>0</v>
      </c>
      <c r="K323" s="47">
        <f t="shared" si="72"/>
        <v>1130.2</v>
      </c>
      <c r="L323" s="47">
        <f t="shared" si="72"/>
        <v>0</v>
      </c>
      <c r="M323" s="47">
        <f t="shared" si="72"/>
        <v>0</v>
      </c>
      <c r="N323" s="28">
        <f t="shared" si="72"/>
        <v>0</v>
      </c>
    </row>
    <row r="324" spans="1:14" x14ac:dyDescent="0.25">
      <c r="A324" s="11">
        <f t="shared" si="67"/>
        <v>356</v>
      </c>
      <c r="B324" s="20" t="s">
        <v>5</v>
      </c>
      <c r="C324" s="20"/>
      <c r="D324" s="47"/>
      <c r="E324" s="19"/>
      <c r="F324" s="19"/>
      <c r="G324" s="19"/>
      <c r="H324" s="47">
        <f>I324+J324+K324+L324+M324+N324</f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28">
        <v>0</v>
      </c>
    </row>
    <row r="325" spans="1:14" x14ac:dyDescent="0.25">
      <c r="A325" s="11">
        <f t="shared" si="67"/>
        <v>357</v>
      </c>
      <c r="B325" s="20" t="s">
        <v>4</v>
      </c>
      <c r="C325" s="20"/>
      <c r="D325" s="47"/>
      <c r="E325" s="19"/>
      <c r="F325" s="19"/>
      <c r="G325" s="19"/>
      <c r="H325" s="47">
        <f>I325+J325+K325+L325+M325+N325</f>
        <v>1070</v>
      </c>
      <c r="I325" s="47">
        <v>0</v>
      </c>
      <c r="J325" s="47">
        <v>0</v>
      </c>
      <c r="K325" s="47">
        <v>1070</v>
      </c>
      <c r="L325" s="47">
        <v>0</v>
      </c>
      <c r="M325" s="47">
        <v>0</v>
      </c>
      <c r="N325" s="28">
        <v>0</v>
      </c>
    </row>
    <row r="326" spans="1:14" x14ac:dyDescent="0.25">
      <c r="A326" s="11">
        <f t="shared" si="67"/>
        <v>358</v>
      </c>
      <c r="B326" s="20" t="s">
        <v>11</v>
      </c>
      <c r="C326" s="20"/>
      <c r="D326" s="47"/>
      <c r="E326" s="19"/>
      <c r="F326" s="19"/>
      <c r="G326" s="19"/>
      <c r="H326" s="47">
        <f>I326+J326+K326+L326+M326+N326</f>
        <v>60.2</v>
      </c>
      <c r="I326" s="47">
        <v>0</v>
      </c>
      <c r="J326" s="47">
        <v>0</v>
      </c>
      <c r="K326" s="47">
        <v>60.2</v>
      </c>
      <c r="L326" s="47">
        <v>0</v>
      </c>
      <c r="M326" s="47">
        <v>0</v>
      </c>
      <c r="N326" s="28">
        <v>0</v>
      </c>
    </row>
    <row r="327" spans="1:14" ht="31.5" x14ac:dyDescent="0.25">
      <c r="A327" s="11">
        <f t="shared" si="67"/>
        <v>359</v>
      </c>
      <c r="B327" s="20" t="s">
        <v>12</v>
      </c>
      <c r="C327" s="20"/>
      <c r="D327" s="47"/>
      <c r="E327" s="19"/>
      <c r="F327" s="19"/>
      <c r="G327" s="19"/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28">
        <v>0</v>
      </c>
    </row>
    <row r="333" spans="1:14" x14ac:dyDescent="0.25">
      <c r="B333" s="1" t="s">
        <v>152</v>
      </c>
    </row>
  </sheetData>
  <mergeCells count="13">
    <mergeCell ref="A3:A4"/>
    <mergeCell ref="B3:B4"/>
    <mergeCell ref="B2:M2"/>
    <mergeCell ref="C3:C4"/>
    <mergeCell ref="D3:E3"/>
    <mergeCell ref="F3:G3"/>
    <mergeCell ref="H3:N3"/>
    <mergeCell ref="L1:N1"/>
    <mergeCell ref="B11:N11"/>
    <mergeCell ref="B148:N148"/>
    <mergeCell ref="B23:N23"/>
    <mergeCell ref="B52:N52"/>
    <mergeCell ref="B70:N70"/>
  </mergeCells>
  <phoneticPr fontId="0" type="noConversion"/>
  <pageMargins left="0.98425196850393704" right="0.78740157480314965" top="1.0629921259842521" bottom="0.78740157480314965" header="0.31496062992125984" footer="0.31496062992125984"/>
  <pageSetup paperSize="9" scale="70" orientation="landscape" r:id="rId1"/>
  <headerFooter alignWithMargins="0">
    <oddHeader>&amp;C&amp;P</oddHeader>
  </headerFooter>
  <rowBreaks count="2" manualBreakCount="2">
    <brk id="10" max="13" man="1"/>
    <brk id="3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opLeftCell="A19" workbookViewId="0">
      <selection activeCell="G57" sqref="G57"/>
    </sheetView>
  </sheetViews>
  <sheetFormatPr defaultRowHeight="15" x14ac:dyDescent="0.25"/>
  <cols>
    <col min="2" max="2" width="17.42578125" customWidth="1"/>
  </cols>
  <sheetData>
    <row r="2" spans="1:3" x14ac:dyDescent="0.25">
      <c r="A2">
        <v>1</v>
      </c>
      <c r="B2" t="s">
        <v>54</v>
      </c>
      <c r="C2">
        <v>57609.104999999996</v>
      </c>
    </row>
    <row r="3" spans="1:3" x14ac:dyDescent="0.25">
      <c r="B3" t="s">
        <v>55</v>
      </c>
      <c r="C3">
        <v>0</v>
      </c>
    </row>
    <row r="4" spans="1:3" x14ac:dyDescent="0.25">
      <c r="B4" t="s">
        <v>56</v>
      </c>
      <c r="C4">
        <v>15612</v>
      </c>
    </row>
    <row r="5" spans="1:3" x14ac:dyDescent="0.25">
      <c r="B5" t="s">
        <v>57</v>
      </c>
      <c r="C5">
        <v>3058.6</v>
      </c>
    </row>
    <row r="6" spans="1:3" x14ac:dyDescent="0.25">
      <c r="B6" t="s">
        <v>58</v>
      </c>
      <c r="C6">
        <v>38938.505000000005</v>
      </c>
    </row>
    <row r="7" spans="1:3" x14ac:dyDescent="0.25">
      <c r="A7">
        <v>2</v>
      </c>
      <c r="B7" t="s">
        <v>54</v>
      </c>
      <c r="C7">
        <v>1798293.338</v>
      </c>
    </row>
    <row r="8" spans="1:3" x14ac:dyDescent="0.25">
      <c r="B8" t="s">
        <v>55</v>
      </c>
      <c r="C8">
        <v>0</v>
      </c>
    </row>
    <row r="9" spans="1:3" x14ac:dyDescent="0.25">
      <c r="B9" t="s">
        <v>59</v>
      </c>
      <c r="C9">
        <v>262709.73199999996</v>
      </c>
    </row>
    <row r="10" spans="1:3" x14ac:dyDescent="0.25">
      <c r="B10" t="s">
        <v>57</v>
      </c>
      <c r="C10">
        <v>1482727.6060000001</v>
      </c>
    </row>
    <row r="11" spans="1:3" x14ac:dyDescent="0.25">
      <c r="B11" t="s">
        <v>58</v>
      </c>
      <c r="C11">
        <v>52856</v>
      </c>
    </row>
    <row r="12" spans="1:3" x14ac:dyDescent="0.25">
      <c r="A12">
        <v>3</v>
      </c>
      <c r="B12" t="s">
        <v>60</v>
      </c>
      <c r="C12">
        <v>97676</v>
      </c>
    </row>
    <row r="13" spans="1:3" x14ac:dyDescent="0.25">
      <c r="B13" t="s">
        <v>57</v>
      </c>
      <c r="C13">
        <v>56961</v>
      </c>
    </row>
    <row r="14" spans="1:3" x14ac:dyDescent="0.25">
      <c r="B14" t="s">
        <v>58</v>
      </c>
      <c r="C14">
        <v>37337</v>
      </c>
    </row>
    <row r="15" spans="1:3" x14ac:dyDescent="0.25">
      <c r="A15">
        <v>4</v>
      </c>
      <c r="B15" t="s">
        <v>54</v>
      </c>
      <c r="C15">
        <v>373927.2</v>
      </c>
    </row>
    <row r="16" spans="1:3" x14ac:dyDescent="0.25">
      <c r="B16" t="s">
        <v>55</v>
      </c>
      <c r="C16">
        <v>0</v>
      </c>
    </row>
    <row r="17" spans="1:3" x14ac:dyDescent="0.25">
      <c r="B17" t="s">
        <v>57</v>
      </c>
      <c r="C17">
        <v>224078</v>
      </c>
    </row>
    <row r="18" spans="1:3" x14ac:dyDescent="0.25">
      <c r="B18" t="s">
        <v>58</v>
      </c>
      <c r="C18">
        <v>149849.20000000001</v>
      </c>
    </row>
    <row r="19" spans="1:3" x14ac:dyDescent="0.25">
      <c r="A19">
        <v>5</v>
      </c>
      <c r="B19" t="s">
        <v>54</v>
      </c>
      <c r="C19">
        <v>258637</v>
      </c>
    </row>
    <row r="20" spans="1:3" x14ac:dyDescent="0.25">
      <c r="B20" t="s">
        <v>55</v>
      </c>
    </row>
    <row r="21" spans="1:3" x14ac:dyDescent="0.25">
      <c r="B21" t="s">
        <v>61</v>
      </c>
      <c r="C21">
        <v>0</v>
      </c>
    </row>
    <row r="22" spans="1:3" x14ac:dyDescent="0.25">
      <c r="B22" t="s">
        <v>58</v>
      </c>
      <c r="C22">
        <v>258637</v>
      </c>
    </row>
    <row r="23" spans="1:3" x14ac:dyDescent="0.25">
      <c r="A23">
        <v>6</v>
      </c>
      <c r="B23" t="s">
        <v>54</v>
      </c>
      <c r="C23">
        <v>57807.8</v>
      </c>
    </row>
    <row r="24" spans="1:3" x14ac:dyDescent="0.25">
      <c r="B24" t="s">
        <v>55</v>
      </c>
    </row>
    <row r="25" spans="1:3" x14ac:dyDescent="0.25">
      <c r="B25" t="s">
        <v>57</v>
      </c>
      <c r="C25">
        <v>54000</v>
      </c>
    </row>
    <row r="26" spans="1:3" x14ac:dyDescent="0.25">
      <c r="B26" t="s">
        <v>58</v>
      </c>
      <c r="C26">
        <v>3807.8</v>
      </c>
    </row>
    <row r="27" spans="1:3" x14ac:dyDescent="0.25">
      <c r="A27">
        <v>7</v>
      </c>
      <c r="B27" t="s">
        <v>60</v>
      </c>
      <c r="C27">
        <v>285242.30000000005</v>
      </c>
    </row>
    <row r="28" spans="1:3" x14ac:dyDescent="0.25">
      <c r="B28" t="s">
        <v>57</v>
      </c>
      <c r="C28">
        <v>194359.9</v>
      </c>
    </row>
    <row r="29" spans="1:3" x14ac:dyDescent="0.25">
      <c r="B29" t="s">
        <v>58</v>
      </c>
      <c r="C29">
        <v>90882.4</v>
      </c>
    </row>
    <row r="30" spans="1:3" x14ac:dyDescent="0.25">
      <c r="A30">
        <v>8</v>
      </c>
      <c r="B30" t="s">
        <v>60</v>
      </c>
      <c r="C30">
        <v>122002.08698761251</v>
      </c>
    </row>
    <row r="31" spans="1:3" x14ac:dyDescent="0.25">
      <c r="B31" t="s">
        <v>57</v>
      </c>
      <c r="C31">
        <v>0</v>
      </c>
    </row>
    <row r="32" spans="1:3" x14ac:dyDescent="0.25">
      <c r="B32" t="s">
        <v>58</v>
      </c>
      <c r="C32">
        <v>122002.08698761251</v>
      </c>
    </row>
    <row r="33" spans="1:4" x14ac:dyDescent="0.25">
      <c r="A33">
        <v>9</v>
      </c>
      <c r="B33" t="s">
        <v>60</v>
      </c>
      <c r="C33">
        <v>727872.35000000009</v>
      </c>
    </row>
    <row r="34" spans="1:4" x14ac:dyDescent="0.25">
      <c r="B34" t="s">
        <v>57</v>
      </c>
      <c r="C34">
        <v>165510.9</v>
      </c>
    </row>
    <row r="35" spans="1:4" x14ac:dyDescent="0.25">
      <c r="B35" t="s">
        <v>58</v>
      </c>
      <c r="C35">
        <v>562361.44999999995</v>
      </c>
    </row>
    <row r="36" spans="1:4" x14ac:dyDescent="0.25">
      <c r="A36">
        <v>10</v>
      </c>
      <c r="B36" t="s">
        <v>60</v>
      </c>
      <c r="C36">
        <v>604205.14372966706</v>
      </c>
    </row>
    <row r="37" spans="1:4" x14ac:dyDescent="0.25">
      <c r="B37" t="s">
        <v>57</v>
      </c>
      <c r="C37">
        <v>0</v>
      </c>
    </row>
    <row r="38" spans="1:4" x14ac:dyDescent="0.25">
      <c r="B38" t="s">
        <v>58</v>
      </c>
      <c r="C38">
        <v>604205.14372966706</v>
      </c>
    </row>
    <row r="39" spans="1:4" x14ac:dyDescent="0.25">
      <c r="A39">
        <v>11</v>
      </c>
      <c r="B39" t="s">
        <v>60</v>
      </c>
      <c r="C39">
        <v>2727</v>
      </c>
    </row>
    <row r="40" spans="1:4" x14ac:dyDescent="0.25">
      <c r="B40" t="s">
        <v>58</v>
      </c>
      <c r="C40">
        <v>2727</v>
      </c>
    </row>
    <row r="41" spans="1:4" x14ac:dyDescent="0.25">
      <c r="A41">
        <v>12</v>
      </c>
      <c r="B41" t="s">
        <v>62</v>
      </c>
      <c r="C41">
        <v>214440.87999999998</v>
      </c>
      <c r="D41">
        <v>214440.87999999998</v>
      </c>
    </row>
    <row r="42" spans="1:4" x14ac:dyDescent="0.25">
      <c r="B42" t="s">
        <v>57</v>
      </c>
      <c r="C42">
        <v>198431.3</v>
      </c>
      <c r="D42">
        <v>198431.3</v>
      </c>
    </row>
    <row r="43" spans="1:4" x14ac:dyDescent="0.25">
      <c r="B43" t="s">
        <v>58</v>
      </c>
      <c r="C43">
        <v>16009.58</v>
      </c>
      <c r="D43">
        <v>16009.58</v>
      </c>
    </row>
    <row r="44" spans="1:4" x14ac:dyDescent="0.25">
      <c r="A44">
        <v>13</v>
      </c>
      <c r="B44" t="s">
        <v>60</v>
      </c>
      <c r="C44">
        <v>10600</v>
      </c>
    </row>
    <row r="45" spans="1:4" x14ac:dyDescent="0.25">
      <c r="B45" t="s">
        <v>63</v>
      </c>
      <c r="C45">
        <v>0</v>
      </c>
    </row>
    <row r="46" spans="1:4" x14ac:dyDescent="0.25">
      <c r="B46" t="s">
        <v>64</v>
      </c>
      <c r="C46">
        <v>0</v>
      </c>
    </row>
    <row r="47" spans="1:4" x14ac:dyDescent="0.25">
      <c r="B47" t="s">
        <v>65</v>
      </c>
      <c r="C47">
        <v>10600</v>
      </c>
    </row>
    <row r="48" spans="1:4" x14ac:dyDescent="0.25">
      <c r="A48">
        <v>14</v>
      </c>
      <c r="B48" t="s">
        <v>60</v>
      </c>
      <c r="C48">
        <v>17735.599999999999</v>
      </c>
    </row>
    <row r="49" spans="1:4" x14ac:dyDescent="0.25">
      <c r="B49" t="s">
        <v>63</v>
      </c>
      <c r="C49">
        <v>0</v>
      </c>
    </row>
    <row r="50" spans="1:4" x14ac:dyDescent="0.25">
      <c r="B50" t="s">
        <v>61</v>
      </c>
      <c r="C50">
        <v>10535.6</v>
      </c>
    </row>
    <row r="51" spans="1:4" x14ac:dyDescent="0.25">
      <c r="B51" t="s">
        <v>65</v>
      </c>
      <c r="C51">
        <v>7200</v>
      </c>
    </row>
    <row r="52" spans="1:4" x14ac:dyDescent="0.25">
      <c r="A52">
        <v>15</v>
      </c>
      <c r="B52" t="s">
        <v>60</v>
      </c>
      <c r="C52">
        <v>36000</v>
      </c>
      <c r="D52">
        <v>36000</v>
      </c>
    </row>
    <row r="53" spans="1:4" x14ac:dyDescent="0.25">
      <c r="B53" t="s">
        <v>65</v>
      </c>
      <c r="C53">
        <v>36000</v>
      </c>
      <c r="D53">
        <v>36000</v>
      </c>
    </row>
    <row r="54" spans="1:4" x14ac:dyDescent="0.25">
      <c r="A54">
        <v>16</v>
      </c>
      <c r="B54" t="s">
        <v>60</v>
      </c>
      <c r="C54">
        <v>10873.59</v>
      </c>
      <c r="D54">
        <v>24260</v>
      </c>
    </row>
    <row r="55" spans="1:4" x14ac:dyDescent="0.25">
      <c r="B55" t="s">
        <v>63</v>
      </c>
      <c r="C55">
        <v>0</v>
      </c>
      <c r="D55">
        <v>0</v>
      </c>
    </row>
    <row r="56" spans="1:4" x14ac:dyDescent="0.25">
      <c r="B56" t="s">
        <v>66</v>
      </c>
      <c r="C56">
        <v>3000</v>
      </c>
      <c r="D56">
        <v>500</v>
      </c>
    </row>
    <row r="57" spans="1:4" x14ac:dyDescent="0.25">
      <c r="B57" t="s">
        <v>65</v>
      </c>
      <c r="C57">
        <v>10873.59</v>
      </c>
      <c r="D57">
        <v>24260</v>
      </c>
    </row>
    <row r="58" spans="1:4" x14ac:dyDescent="0.25">
      <c r="B58" t="s">
        <v>67</v>
      </c>
      <c r="C58">
        <v>520</v>
      </c>
      <c r="D58">
        <v>80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 (пост)</vt:lpstr>
      <vt:lpstr>Лист3</vt:lpstr>
      <vt:lpstr>Лист1!Область_печати</vt:lpstr>
      <vt:lpstr>'Лист2 (пост)'!Область_печати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2016-11-01T07:45:03Z</cp:lastPrinted>
  <dcterms:created xsi:type="dcterms:W3CDTF">2006-09-16T00:00:00Z</dcterms:created>
  <dcterms:modified xsi:type="dcterms:W3CDTF">2017-12-28T06:01:45Z</dcterms:modified>
</cp:coreProperties>
</file>