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  <sheet name="Лист1" sheetId="2" r:id="rId2"/>
    <sheet name="Лист2 (2)" sheetId="3" r:id="rId3"/>
  </sheets>
  <definedNames/>
  <calcPr fullCalcOnLoad="1"/>
</workbook>
</file>

<file path=xl/sharedStrings.xml><?xml version="1.0" encoding="utf-8"?>
<sst xmlns="http://schemas.openxmlformats.org/spreadsheetml/2006/main" count="845" uniqueCount="215">
  <si>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</si>
  <si>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</si>
  <si>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</si>
  <si>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</si>
  <si>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</si>
  <si>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</si>
  <si>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</si>
  <si>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</si>
  <si>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</si>
  <si>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</si>
  <si>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</si>
  <si>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</si>
  <si>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</si>
  <si>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</si>
  <si>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</si>
  <si>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</si>
  <si>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</si>
  <si>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</si>
  <si>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</si>
  <si>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</si>
  <si>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</si>
  <si>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</si>
  <si>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</si>
  <si>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</si>
  <si>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</si>
  <si>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</si>
  <si>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</si>
  <si>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</si>
  <si>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</si>
  <si>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</si>
  <si>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</si>
  <si>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</si>
  <si>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</si>
  <si>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</si>
  <si>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</si>
  <si>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</si>
  <si>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</si>
  <si>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</si>
  <si>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</si>
  <si>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</si>
  <si>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</si>
  <si>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</si>
  <si>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</si>
  <si>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</si>
  <si>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</si>
  <si>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</si>
  <si>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</si>
  <si>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</si>
  <si>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</si>
  <si>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</si>
  <si>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</si>
  <si>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</si>
  <si>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</si>
  <si>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</si>
  <si>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</si>
  <si>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</si>
  <si>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</si>
  <si>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</si>
  <si>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</si>
  <si>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</si>
  <si>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</si>
  <si>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</si>
  <si>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</si>
  <si>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</si>
  <si>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</si>
  <si>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</si>
  <si>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</si>
  <si>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</si>
  <si>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</si>
  <si>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</si>
  <si>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</si>
  <si>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</si>
  <si>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</si>
  <si>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</si>
  <si>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</si>
  <si>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</si>
  <si>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</si>
  <si>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</si>
  <si>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</si>
  <si>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</si>
  <si>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</si>
  <si>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</si>
  <si>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</si>
  <si>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</si>
  <si>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</si>
  <si>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</si>
  <si>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</si>
  <si>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</si>
  <si>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</si>
  <si>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</si>
  <si>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</si>
  <si>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</si>
  <si>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</si>
  <si>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</si>
  <si>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</si>
  <si>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</si>
  <si>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</si>
  <si>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</si>
  <si>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</si>
  <si>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</si>
  <si>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</si>
  <si>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</si>
  <si>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</si>
  <si>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</si>
  <si>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</si>
  <si>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</si>
  <si>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</si>
  <si>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</si>
  <si>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</si>
  <si>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</si>
  <si>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</si>
  <si>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</si>
  <si>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</si>
  <si>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</si>
  <si>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</si>
  <si>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</si>
  <si>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</si>
  <si>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</si>
  <si>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</si>
  <si>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</si>
  <si>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</si>
  <si>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</si>
  <si>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</si>
  <si>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</si>
  <si>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</si>
  <si>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</si>
  <si>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</si>
  <si>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</si>
  <si>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</si>
  <si>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</si>
  <si>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</si>
  <si>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</si>
  <si>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</si>
  <si>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</si>
  <si>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</si>
  <si>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</si>
  <si>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</si>
  <si>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</si>
  <si>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</si>
  <si>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</si>
  <si>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</si>
  <si>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</si>
  <si>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</si>
  <si>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</si>
  <si>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</si>
  <si>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</si>
  <si>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</si>
  <si>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</si>
  <si>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</si>
  <si>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</si>
  <si>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</si>
  <si>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</si>
  <si>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</si>
  <si>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</si>
  <si>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</si>
  <si>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</si>
  <si>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</si>
  <si>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</si>
  <si>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</si>
  <si>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</si>
  <si>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</si>
  <si>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</si>
  <si>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</si>
  <si>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</si>
  <si>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</si>
  <si>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</si>
  <si>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</si>
  <si>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</si>
  <si>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</si>
  <si>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</si>
  <si>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</si>
  <si>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</si>
  <si>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</si>
  <si>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</si>
  <si>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</si>
  <si>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</si>
  <si>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</si>
  <si>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</si>
  <si>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</si>
  <si>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</si>
  <si>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</si>
  <si>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</si>
  <si>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</si>
  <si>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</si>
  <si>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</si>
  <si>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</si>
  <si>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</si>
  <si>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</si>
  <si>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</si>
  <si>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</si>
  <si>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</si>
  <si>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</si>
  <si>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</si>
  <si>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</si>
  <si>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</si>
  <si>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</si>
  <si>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</si>
  <si>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</si>
  <si>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</si>
  <si>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</si>
  <si>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</si>
  <si>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</si>
  <si>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</si>
  <si>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</si>
  <si>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</si>
  <si>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</si>
  <si>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</si>
  <si>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</si>
  <si>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</si>
  <si>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</si>
  <si>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</si>
  <si>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>Всего,                        тыс. рублей</t>
  </si>
  <si>
    <t>3-10, 12-14, 17,19, 22-23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</si>
  <si>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</si>
  <si>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                                                                                                                                                     Артемовского городского округа до 2022 года»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</si>
</sst>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52" applyNumberFormat="1" applyFont="1" applyFill="1" applyBorder="1" applyAlignment="1">
      <alignment wrapText="1"/>
      <protection/>
    </xf>
    <xf numFmtId="2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vertical="top" wrapText="1"/>
      <protection/>
    </xf>
    <xf numFmtId="4" fontId="4" fillId="0" borderId="12" xfId="52" applyNumberFormat="1" applyFont="1" applyFill="1" applyBorder="1" applyAlignment="1">
      <alignment wrapText="1"/>
      <protection/>
    </xf>
    <xf numFmtId="4" fontId="4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 applyAlignment="1">
      <alignment horizontal="center" wrapText="1"/>
      <protection/>
    </xf>
    <xf numFmtId="2" fontId="4" fillId="0" borderId="10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>
      <alignment wrapText="1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16" xfId="0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4" fontId="4" fillId="0" borderId="16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 applyProtection="1">
      <alignment wrapText="1"/>
      <protection locked="0"/>
    </xf>
    <xf numFmtId="4" fontId="4" fillId="0" borderId="15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vertical="top" wrapText="1"/>
    </xf>
    <xf numFmtId="0" fontId="1" fillId="6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wrapText="1"/>
    </xf>
    <xf numFmtId="165" fontId="4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" fontId="5" fillId="0" borderId="10" xfId="52" applyNumberFormat="1" applyFont="1" applyFill="1" applyBorder="1" applyAlignment="1">
      <alignment horizontal="center" wrapText="1"/>
      <protection/>
    </xf>
    <xf numFmtId="4" fontId="8" fillId="0" borderId="10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5"/>
  <sheetViews>
    <sheetView tabSelected="1" view="pageBreakPreview" zoomScale="75" zoomScaleNormal="90" zoomScaleSheetLayoutView="75" zoomScalePageLayoutView="90" workbookViewId="0" topLeftCell="A2">
      <selection activeCell="D10" sqref="D10"/>
    </sheetView>
  </sheetViews>
  <sheetFormatPr defaultColWidth="9.140625" defaultRowHeight="15"/>
  <cols>
    <col min="1" max="1" width="9.28125" style="3" customWidth="1"/>
    <col min="2" max="2" width="50.7109375" style="1" customWidth="1"/>
    <col min="3" max="3" width="19.57421875" style="2" customWidth="1"/>
    <col min="4" max="4" width="16.00390625" style="2" customWidth="1"/>
    <col min="5" max="5" width="15.7109375" style="2" customWidth="1"/>
    <col min="6" max="6" width="16.28125" style="2" customWidth="1"/>
    <col min="7" max="7" width="16.8515625" style="2" customWidth="1"/>
    <col min="8" max="8" width="19.421875" style="2" customWidth="1"/>
    <col min="9" max="9" width="22.281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68" t="s">
        <v>150</v>
      </c>
      <c r="B1" s="69"/>
      <c r="C1" s="70"/>
      <c r="D1" s="70"/>
      <c r="E1" s="70"/>
      <c r="F1" s="70"/>
      <c r="G1" s="104" t="s">
        <v>187</v>
      </c>
      <c r="H1" s="104"/>
      <c r="I1" s="104"/>
    </row>
    <row r="2" spans="1:9" ht="115.5" customHeight="1">
      <c r="A2" s="68"/>
      <c r="B2" s="69"/>
      <c r="C2" s="70"/>
      <c r="D2" s="70"/>
      <c r="E2" s="70"/>
      <c r="F2" s="70"/>
      <c r="G2" s="104" t="s">
        <v>213</v>
      </c>
      <c r="H2" s="104"/>
      <c r="I2" s="104"/>
    </row>
    <row r="3" spans="1:9" ht="18.75" customHeight="1">
      <c r="A3" s="71"/>
      <c r="B3" s="71"/>
      <c r="C3" s="71"/>
      <c r="D3" s="71"/>
      <c r="E3" s="71"/>
      <c r="F3" s="72"/>
      <c r="G3" s="70"/>
      <c r="H3" s="70"/>
      <c r="I3" s="70"/>
    </row>
    <row r="4" spans="1:9" ht="81" customHeight="1">
      <c r="A4" s="105" t="s">
        <v>214</v>
      </c>
      <c r="B4" s="106"/>
      <c r="C4" s="106"/>
      <c r="D4" s="106"/>
      <c r="E4" s="106"/>
      <c r="F4" s="106"/>
      <c r="G4" s="106"/>
      <c r="H4" s="106"/>
      <c r="I4" s="107"/>
    </row>
    <row r="5" spans="1:9" ht="144" customHeight="1">
      <c r="A5" s="116" t="s">
        <v>210</v>
      </c>
      <c r="B5" s="99" t="s">
        <v>44</v>
      </c>
      <c r="C5" s="110"/>
      <c r="D5" s="111"/>
      <c r="E5" s="111"/>
      <c r="F5" s="111"/>
      <c r="G5" s="111"/>
      <c r="H5" s="112"/>
      <c r="I5" s="73" t="s">
        <v>50</v>
      </c>
    </row>
    <row r="6" spans="1:9" ht="27" customHeight="1">
      <c r="A6" s="117"/>
      <c r="B6" s="119"/>
      <c r="C6" s="108" t="s">
        <v>211</v>
      </c>
      <c r="D6" s="113" t="s">
        <v>46</v>
      </c>
      <c r="E6" s="114"/>
      <c r="F6" s="114"/>
      <c r="G6" s="114"/>
      <c r="H6" s="115"/>
      <c r="I6" s="17"/>
    </row>
    <row r="7" spans="1:9" ht="20.25">
      <c r="A7" s="118"/>
      <c r="B7" s="120"/>
      <c r="C7" s="109"/>
      <c r="D7" s="64">
        <v>2018</v>
      </c>
      <c r="E7" s="64">
        <v>2019</v>
      </c>
      <c r="F7" s="64">
        <v>2020</v>
      </c>
      <c r="G7" s="64">
        <v>2021</v>
      </c>
      <c r="H7" s="64">
        <v>2022</v>
      </c>
      <c r="I7" s="17"/>
    </row>
    <row r="8" spans="1:9" ht="40.5" customHeight="1">
      <c r="A8" s="64">
        <v>1</v>
      </c>
      <c r="B8" s="9" t="s">
        <v>0</v>
      </c>
      <c r="C8" s="95">
        <f>SUM(D8:H8)</f>
        <v>1053423.1</v>
      </c>
      <c r="D8" s="95">
        <f>D12+D15</f>
        <v>188559.6</v>
      </c>
      <c r="E8" s="95">
        <f>E12+E15</f>
        <v>480000</v>
      </c>
      <c r="F8" s="95">
        <f>F12+F15</f>
        <v>149863.5</v>
      </c>
      <c r="G8" s="95">
        <f>G12+G15</f>
        <v>145000</v>
      </c>
      <c r="H8" s="95">
        <f>H12+H15</f>
        <v>90000</v>
      </c>
      <c r="I8" s="64" t="s">
        <v>75</v>
      </c>
    </row>
    <row r="9" spans="1:9" ht="20.25">
      <c r="A9" s="64">
        <f>A8+1</f>
        <v>2</v>
      </c>
      <c r="B9" s="9" t="s">
        <v>1</v>
      </c>
      <c r="C9" s="95">
        <f>C16</f>
        <v>0</v>
      </c>
      <c r="D9" s="95">
        <v>0</v>
      </c>
      <c r="E9" s="95">
        <f>E16</f>
        <v>0</v>
      </c>
      <c r="F9" s="95">
        <f>F16</f>
        <v>0</v>
      </c>
      <c r="G9" s="95">
        <f>G16</f>
        <v>0</v>
      </c>
      <c r="H9" s="95">
        <f>H16</f>
        <v>0</v>
      </c>
      <c r="I9" s="64" t="s">
        <v>75</v>
      </c>
    </row>
    <row r="10" spans="1:9" ht="20.25">
      <c r="A10" s="64">
        <f aca="true" t="shared" si="0" ref="A10:A18">A9+1</f>
        <v>3</v>
      </c>
      <c r="B10" s="9" t="s">
        <v>2</v>
      </c>
      <c r="C10" s="95">
        <f aca="true" t="shared" si="1" ref="C10:H11">C13+C17</f>
        <v>942680.1</v>
      </c>
      <c r="D10" s="95">
        <f t="shared" si="1"/>
        <v>166103.6</v>
      </c>
      <c r="E10" s="95">
        <f t="shared" si="1"/>
        <v>432000</v>
      </c>
      <c r="F10" s="95">
        <f t="shared" si="1"/>
        <v>134876.5</v>
      </c>
      <c r="G10" s="95">
        <f t="shared" si="1"/>
        <v>128700</v>
      </c>
      <c r="H10" s="95">
        <f t="shared" si="1"/>
        <v>81000</v>
      </c>
      <c r="I10" s="64" t="s">
        <v>75</v>
      </c>
    </row>
    <row r="11" spans="1:9" ht="20.25">
      <c r="A11" s="64">
        <f t="shared" si="0"/>
        <v>4</v>
      </c>
      <c r="B11" s="9" t="s">
        <v>3</v>
      </c>
      <c r="C11" s="95">
        <f t="shared" si="1"/>
        <v>110743</v>
      </c>
      <c r="D11" s="95">
        <f t="shared" si="1"/>
        <v>22456</v>
      </c>
      <c r="E11" s="95">
        <f t="shared" si="1"/>
        <v>48000</v>
      </c>
      <c r="F11" s="95">
        <f t="shared" si="1"/>
        <v>14987</v>
      </c>
      <c r="G11" s="95">
        <f t="shared" si="1"/>
        <v>16300</v>
      </c>
      <c r="H11" s="95">
        <f t="shared" si="1"/>
        <v>9000</v>
      </c>
      <c r="I11" s="64" t="s">
        <v>75</v>
      </c>
    </row>
    <row r="12" spans="1:9" ht="19.5" customHeight="1">
      <c r="A12" s="64">
        <v>5</v>
      </c>
      <c r="B12" s="9" t="s">
        <v>4</v>
      </c>
      <c r="C12" s="95">
        <f>SUM(D12:H12)</f>
        <v>1053423.1</v>
      </c>
      <c r="D12" s="95">
        <f>D13+D14</f>
        <v>188559.6</v>
      </c>
      <c r="E12" s="95">
        <f>E13+E14</f>
        <v>480000</v>
      </c>
      <c r="F12" s="95">
        <f>F13+F14</f>
        <v>149863.5</v>
      </c>
      <c r="G12" s="95">
        <f>G13+G14</f>
        <v>145000</v>
      </c>
      <c r="H12" s="95">
        <f>H13+H14</f>
        <v>90000</v>
      </c>
      <c r="I12" s="64" t="s">
        <v>75</v>
      </c>
    </row>
    <row r="13" spans="1:9" ht="20.25">
      <c r="A13" s="64">
        <f t="shared" si="0"/>
        <v>6</v>
      </c>
      <c r="B13" s="9" t="s">
        <v>2</v>
      </c>
      <c r="C13" s="95">
        <f>SUM(D13:H13)</f>
        <v>942680.1</v>
      </c>
      <c r="D13" s="95">
        <f aca="true" t="shared" si="2" ref="D13:H14">D21</f>
        <v>166103.6</v>
      </c>
      <c r="E13" s="95">
        <f t="shared" si="2"/>
        <v>432000</v>
      </c>
      <c r="F13" s="95">
        <f t="shared" si="2"/>
        <v>134876.5</v>
      </c>
      <c r="G13" s="95">
        <f t="shared" si="2"/>
        <v>128700</v>
      </c>
      <c r="H13" s="95">
        <f t="shared" si="2"/>
        <v>81000</v>
      </c>
      <c r="I13" s="64" t="s">
        <v>75</v>
      </c>
    </row>
    <row r="14" spans="1:9" ht="20.25">
      <c r="A14" s="64">
        <f t="shared" si="0"/>
        <v>7</v>
      </c>
      <c r="B14" s="9" t="s">
        <v>3</v>
      </c>
      <c r="C14" s="95">
        <f>SUM(D14:H14)</f>
        <v>110743</v>
      </c>
      <c r="D14" s="95">
        <f t="shared" si="2"/>
        <v>22456</v>
      </c>
      <c r="E14" s="95">
        <f t="shared" si="2"/>
        <v>48000</v>
      </c>
      <c r="F14" s="95">
        <f t="shared" si="2"/>
        <v>14987</v>
      </c>
      <c r="G14" s="95">
        <f t="shared" si="2"/>
        <v>16300</v>
      </c>
      <c r="H14" s="95">
        <f t="shared" si="2"/>
        <v>9000</v>
      </c>
      <c r="I14" s="64" t="s">
        <v>75</v>
      </c>
    </row>
    <row r="15" spans="1:9" ht="20.25" customHeight="1">
      <c r="A15" s="64">
        <f t="shared" si="0"/>
        <v>8</v>
      </c>
      <c r="B15" s="9" t="s">
        <v>5</v>
      </c>
      <c r="C15" s="95">
        <f aca="true" t="shared" si="3" ref="C15:H15">SUM(C16:C18)</f>
        <v>0</v>
      </c>
      <c r="D15" s="95">
        <f t="shared" si="3"/>
        <v>0</v>
      </c>
      <c r="E15" s="95">
        <f t="shared" si="3"/>
        <v>0</v>
      </c>
      <c r="F15" s="95">
        <f t="shared" si="3"/>
        <v>0</v>
      </c>
      <c r="G15" s="95">
        <f t="shared" si="3"/>
        <v>0</v>
      </c>
      <c r="H15" s="95">
        <f t="shared" si="3"/>
        <v>0</v>
      </c>
      <c r="I15" s="64" t="s">
        <v>75</v>
      </c>
    </row>
    <row r="16" spans="1:9" ht="20.25">
      <c r="A16" s="64">
        <f t="shared" si="0"/>
        <v>9</v>
      </c>
      <c r="B16" s="9" t="s">
        <v>1</v>
      </c>
      <c r="C16" s="95">
        <f>SUM(D16:H16)</f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64" t="s">
        <v>75</v>
      </c>
    </row>
    <row r="17" spans="1:9" ht="20.25">
      <c r="A17" s="64">
        <f t="shared" si="0"/>
        <v>10</v>
      </c>
      <c r="B17" s="9" t="s">
        <v>2</v>
      </c>
      <c r="C17" s="95">
        <f>SUM(D17:H17)</f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64" t="s">
        <v>75</v>
      </c>
    </row>
    <row r="18" spans="1:9" ht="20.25">
      <c r="A18" s="64">
        <f t="shared" si="0"/>
        <v>11</v>
      </c>
      <c r="B18" s="9" t="s">
        <v>3</v>
      </c>
      <c r="C18" s="95">
        <f>SUM(D18:H18)</f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64" t="s">
        <v>75</v>
      </c>
    </row>
    <row r="19" spans="1:9" ht="20.25">
      <c r="A19" s="64">
        <v>12</v>
      </c>
      <c r="B19" s="100" t="s">
        <v>24</v>
      </c>
      <c r="C19" s="100"/>
      <c r="D19" s="100"/>
      <c r="E19" s="100"/>
      <c r="F19" s="100"/>
      <c r="G19" s="100"/>
      <c r="H19" s="100"/>
      <c r="I19" s="100"/>
    </row>
    <row r="20" spans="1:9" s="1" customFormat="1" ht="60.75">
      <c r="A20" s="64">
        <f aca="true" t="shared" si="4" ref="A20:A26">A19+1</f>
        <v>13</v>
      </c>
      <c r="B20" s="21" t="s">
        <v>26</v>
      </c>
      <c r="C20" s="98">
        <f>SUM(C21:C22)</f>
        <v>1053423.1</v>
      </c>
      <c r="D20" s="98">
        <f>D21+D22</f>
        <v>188559.6</v>
      </c>
      <c r="E20" s="98">
        <f>E21+E22</f>
        <v>480000</v>
      </c>
      <c r="F20" s="98">
        <f>F21+F22</f>
        <v>149863.5</v>
      </c>
      <c r="G20" s="98">
        <f>G21+G22</f>
        <v>145000</v>
      </c>
      <c r="H20" s="98">
        <f>H21+H22</f>
        <v>90000</v>
      </c>
      <c r="I20" s="14" t="s">
        <v>212</v>
      </c>
    </row>
    <row r="21" spans="1:9" s="1" customFormat="1" ht="20.25">
      <c r="A21" s="64">
        <f t="shared" si="4"/>
        <v>14</v>
      </c>
      <c r="B21" s="21" t="s">
        <v>11</v>
      </c>
      <c r="C21" s="96">
        <f>SUM(D21:H21)</f>
        <v>942680.1</v>
      </c>
      <c r="D21" s="96">
        <v>166103.6</v>
      </c>
      <c r="E21" s="96">
        <v>432000</v>
      </c>
      <c r="F21" s="96">
        <v>134876.5</v>
      </c>
      <c r="G21" s="96">
        <v>128700</v>
      </c>
      <c r="H21" s="96">
        <v>81000</v>
      </c>
      <c r="I21" s="15" t="s">
        <v>75</v>
      </c>
    </row>
    <row r="22" spans="1:9" s="1" customFormat="1" ht="20.25">
      <c r="A22" s="64">
        <f t="shared" si="4"/>
        <v>15</v>
      </c>
      <c r="B22" s="21" t="s">
        <v>3</v>
      </c>
      <c r="C22" s="96">
        <f>SUM(D22:H22)</f>
        <v>110743</v>
      </c>
      <c r="D22" s="96">
        <v>22456</v>
      </c>
      <c r="E22" s="96">
        <v>48000</v>
      </c>
      <c r="F22" s="96">
        <v>14987</v>
      </c>
      <c r="G22" s="96">
        <v>16300</v>
      </c>
      <c r="H22" s="96">
        <v>9000</v>
      </c>
      <c r="I22" s="15" t="s">
        <v>75</v>
      </c>
    </row>
    <row r="23" spans="1:9" ht="20.25">
      <c r="A23" s="64">
        <f t="shared" si="4"/>
        <v>16</v>
      </c>
      <c r="B23" s="101" t="s">
        <v>8</v>
      </c>
      <c r="C23" s="102"/>
      <c r="D23" s="102"/>
      <c r="E23" s="102"/>
      <c r="F23" s="102"/>
      <c r="G23" s="102"/>
      <c r="H23" s="102"/>
      <c r="I23" s="103"/>
    </row>
    <row r="24" spans="1:9" ht="39.75" customHeight="1">
      <c r="A24" s="64">
        <f t="shared" si="4"/>
        <v>17</v>
      </c>
      <c r="B24" s="9" t="s">
        <v>39</v>
      </c>
      <c r="C24" s="96">
        <f aca="true" t="shared" si="5" ref="C24:H24">C25+C26</f>
        <v>0</v>
      </c>
      <c r="D24" s="96">
        <f t="shared" si="5"/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64" t="s">
        <v>75</v>
      </c>
    </row>
    <row r="25" spans="1:9" ht="20.25">
      <c r="A25" s="64">
        <f t="shared" si="4"/>
        <v>18</v>
      </c>
      <c r="B25" s="9" t="s">
        <v>11</v>
      </c>
      <c r="C25" s="96">
        <f>SUM(D25:H25)</f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64" t="s">
        <v>75</v>
      </c>
    </row>
    <row r="26" spans="1:9" ht="20.25">
      <c r="A26" s="64">
        <f t="shared" si="4"/>
        <v>19</v>
      </c>
      <c r="B26" s="9" t="s">
        <v>3</v>
      </c>
      <c r="C26" s="96">
        <f>SUM(D26:H26)</f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64" t="s">
        <v>75</v>
      </c>
    </row>
    <row r="27" ht="15">
      <c r="E27" s="70"/>
    </row>
    <row r="28" ht="15">
      <c r="E28" s="70"/>
    </row>
    <row r="29" ht="15">
      <c r="E29" s="70"/>
    </row>
    <row r="30" ht="15">
      <c r="E30" s="70"/>
    </row>
    <row r="31" ht="15">
      <c r="E31" s="70"/>
    </row>
    <row r="32" ht="15">
      <c r="E32" s="70"/>
    </row>
    <row r="33" ht="15">
      <c r="E33" s="70"/>
    </row>
    <row r="34" ht="15">
      <c r="E34" s="70"/>
    </row>
    <row r="35" ht="15">
      <c r="E35" s="70"/>
    </row>
    <row r="36" ht="15">
      <c r="E36" s="70"/>
    </row>
    <row r="37" ht="15">
      <c r="E37" s="70"/>
    </row>
    <row r="38" ht="15">
      <c r="E38" s="70"/>
    </row>
    <row r="39" ht="15">
      <c r="E39" s="70"/>
    </row>
    <row r="40" ht="15">
      <c r="E40" s="70"/>
    </row>
    <row r="41" ht="15">
      <c r="E41" s="70"/>
    </row>
    <row r="42" ht="15">
      <c r="E42" s="70"/>
    </row>
    <row r="43" ht="15">
      <c r="E43" s="70"/>
    </row>
    <row r="44" ht="15">
      <c r="E44" s="70"/>
    </row>
    <row r="45" ht="15">
      <c r="E45" s="70"/>
    </row>
    <row r="46" ht="15">
      <c r="E46" s="70"/>
    </row>
    <row r="47" ht="15">
      <c r="E47" s="70"/>
    </row>
    <row r="48" ht="15">
      <c r="E48" s="70"/>
    </row>
    <row r="49" ht="15">
      <c r="E49" s="70"/>
    </row>
    <row r="50" ht="15">
      <c r="E50" s="70"/>
    </row>
    <row r="51" ht="15">
      <c r="E51" s="70"/>
    </row>
    <row r="52" ht="15">
      <c r="E52" s="70"/>
    </row>
    <row r="53" ht="15">
      <c r="E53" s="70"/>
    </row>
    <row r="54" ht="15">
      <c r="E54" s="70"/>
    </row>
    <row r="55" ht="15">
      <c r="E55" s="70"/>
    </row>
    <row r="56" ht="15">
      <c r="E56" s="70"/>
    </row>
    <row r="57" ht="15">
      <c r="E57" s="70"/>
    </row>
    <row r="58" ht="15">
      <c r="E58" s="70"/>
    </row>
    <row r="59" ht="15">
      <c r="E59" s="70"/>
    </row>
    <row r="60" ht="15">
      <c r="E60" s="70"/>
    </row>
    <row r="61" ht="15">
      <c r="E61" s="70"/>
    </row>
    <row r="62" ht="15">
      <c r="E62" s="70"/>
    </row>
    <row r="63" ht="15">
      <c r="E63" s="70"/>
    </row>
    <row r="64" ht="15">
      <c r="E64" s="70"/>
    </row>
    <row r="65" ht="15">
      <c r="E65" s="70"/>
    </row>
    <row r="66" ht="15">
      <c r="E66" s="70"/>
    </row>
    <row r="67" ht="15">
      <c r="E67" s="70"/>
    </row>
    <row r="68" ht="15">
      <c r="E68" s="70"/>
    </row>
    <row r="69" ht="15">
      <c r="E69" s="70"/>
    </row>
    <row r="70" ht="15">
      <c r="E70" s="70"/>
    </row>
    <row r="71" ht="15">
      <c r="E71" s="70"/>
    </row>
    <row r="72" ht="15">
      <c r="E72" s="70"/>
    </row>
    <row r="73" ht="15">
      <c r="E73" s="70"/>
    </row>
    <row r="74" ht="15">
      <c r="E74" s="70"/>
    </row>
    <row r="75" ht="15">
      <c r="E75" s="70"/>
    </row>
    <row r="76" ht="15">
      <c r="E76" s="70"/>
    </row>
    <row r="77" ht="15">
      <c r="E77" s="70"/>
    </row>
    <row r="78" ht="15">
      <c r="E78" s="70"/>
    </row>
    <row r="79" ht="15">
      <c r="E79" s="70"/>
    </row>
    <row r="80" ht="15">
      <c r="E80" s="70"/>
    </row>
    <row r="81" ht="15">
      <c r="E81" s="70"/>
    </row>
    <row r="82" ht="15">
      <c r="E82" s="70"/>
    </row>
    <row r="83" ht="15">
      <c r="E83" s="70"/>
    </row>
    <row r="84" ht="15">
      <c r="E84" s="70"/>
    </row>
    <row r="85" ht="15">
      <c r="E85" s="70"/>
    </row>
    <row r="86" ht="15">
      <c r="E86" s="70"/>
    </row>
    <row r="87" ht="15">
      <c r="E87" s="70"/>
    </row>
    <row r="88" ht="15">
      <c r="E88" s="70"/>
    </row>
    <row r="89" ht="15">
      <c r="E89" s="70"/>
    </row>
    <row r="90" ht="15">
      <c r="E90" s="70"/>
    </row>
    <row r="91" ht="15">
      <c r="E91" s="70"/>
    </row>
    <row r="92" ht="15">
      <c r="E92" s="70"/>
    </row>
    <row r="93" ht="15">
      <c r="E93" s="70"/>
    </row>
    <row r="94" ht="15">
      <c r="E94" s="70"/>
    </row>
    <row r="95" ht="15">
      <c r="E95" s="70"/>
    </row>
    <row r="96" ht="15">
      <c r="E96" s="70"/>
    </row>
    <row r="97" ht="15">
      <c r="E97" s="70"/>
    </row>
    <row r="98" ht="15">
      <c r="E98" s="70"/>
    </row>
    <row r="99" ht="15">
      <c r="E99" s="70"/>
    </row>
    <row r="100" ht="15">
      <c r="E100" s="70"/>
    </row>
    <row r="101" ht="15">
      <c r="E101" s="70"/>
    </row>
    <row r="102" ht="15">
      <c r="E102" s="70"/>
    </row>
    <row r="103" ht="15">
      <c r="E103" s="70"/>
    </row>
    <row r="104" ht="15">
      <c r="E104" s="70"/>
    </row>
    <row r="105" ht="15">
      <c r="E105" s="70"/>
    </row>
    <row r="106" ht="15">
      <c r="E106" s="70"/>
    </row>
    <row r="107" ht="15">
      <c r="E107" s="70"/>
    </row>
    <row r="108" ht="15">
      <c r="E108" s="70"/>
    </row>
    <row r="109" ht="15">
      <c r="E109" s="70"/>
    </row>
    <row r="110" ht="15">
      <c r="E110" s="70"/>
    </row>
    <row r="111" ht="15">
      <c r="E111" s="70"/>
    </row>
    <row r="112" ht="15">
      <c r="E112" s="70"/>
    </row>
    <row r="113" ht="15">
      <c r="E113" s="70"/>
    </row>
    <row r="114" ht="15">
      <c r="E114" s="70"/>
    </row>
    <row r="115" ht="15">
      <c r="E115" s="70"/>
    </row>
    <row r="116" ht="15">
      <c r="E116" s="70"/>
    </row>
    <row r="117" ht="15">
      <c r="E117" s="70"/>
    </row>
    <row r="118" ht="15">
      <c r="E118" s="70"/>
    </row>
    <row r="119" ht="15">
      <c r="E119" s="70"/>
    </row>
    <row r="120" ht="15">
      <c r="E120" s="70"/>
    </row>
    <row r="121" ht="15">
      <c r="E121" s="70"/>
    </row>
    <row r="122" ht="15">
      <c r="E122" s="70"/>
    </row>
    <row r="123" ht="15">
      <c r="E123" s="70"/>
    </row>
    <row r="124" ht="15">
      <c r="E124" s="70"/>
    </row>
    <row r="125" ht="15">
      <c r="E125" s="70"/>
    </row>
    <row r="126" ht="15">
      <c r="E126" s="70"/>
    </row>
    <row r="127" ht="15">
      <c r="E127" s="70"/>
    </row>
    <row r="128" ht="15">
      <c r="E128" s="70"/>
    </row>
    <row r="129" ht="15">
      <c r="E129" s="70"/>
    </row>
    <row r="130" ht="15">
      <c r="E130" s="70"/>
    </row>
    <row r="131" ht="15">
      <c r="E131" s="70"/>
    </row>
    <row r="132" ht="15">
      <c r="E132" s="70"/>
    </row>
    <row r="133" ht="15">
      <c r="E133" s="70"/>
    </row>
    <row r="134" ht="15">
      <c r="E134" s="70"/>
    </row>
    <row r="135" ht="15">
      <c r="E135" s="70"/>
    </row>
    <row r="136" ht="15">
      <c r="E136" s="70"/>
    </row>
    <row r="137" ht="15">
      <c r="E137" s="70"/>
    </row>
    <row r="138" ht="15">
      <c r="E138" s="70"/>
    </row>
    <row r="139" ht="15">
      <c r="E139" s="70"/>
    </row>
    <row r="140" ht="15">
      <c r="E140" s="70"/>
    </row>
    <row r="141" ht="15">
      <c r="E141" s="70"/>
    </row>
    <row r="142" ht="15">
      <c r="E142" s="70"/>
    </row>
    <row r="143" ht="15">
      <c r="E143" s="70"/>
    </row>
    <row r="144" ht="15">
      <c r="E144" s="70"/>
    </row>
    <row r="145" ht="15">
      <c r="E145" s="70"/>
    </row>
    <row r="146" ht="15">
      <c r="E146" s="70"/>
    </row>
    <row r="147" ht="15">
      <c r="E147" s="70"/>
    </row>
    <row r="148" ht="15">
      <c r="E148" s="70"/>
    </row>
    <row r="149" ht="15">
      <c r="E149" s="70"/>
    </row>
    <row r="150" ht="15">
      <c r="E150" s="70"/>
    </row>
    <row r="151" ht="15">
      <c r="E151" s="70"/>
    </row>
    <row r="152" ht="15">
      <c r="E152" s="70"/>
    </row>
    <row r="153" ht="15">
      <c r="E153" s="70"/>
    </row>
    <row r="154" ht="15">
      <c r="E154" s="70"/>
    </row>
    <row r="155" ht="15">
      <c r="E155" s="70"/>
    </row>
    <row r="156" ht="15">
      <c r="E156" s="70"/>
    </row>
    <row r="157" ht="15">
      <c r="E157" s="70"/>
    </row>
    <row r="158" ht="15">
      <c r="E158" s="70"/>
    </row>
    <row r="159" ht="15">
      <c r="E159" s="70"/>
    </row>
    <row r="160" ht="15">
      <c r="E160" s="70"/>
    </row>
    <row r="161" ht="15">
      <c r="E161" s="70"/>
    </row>
    <row r="162" ht="15">
      <c r="E162" s="70"/>
    </row>
    <row r="163" ht="15">
      <c r="E163" s="70"/>
    </row>
    <row r="164" ht="15">
      <c r="E164" s="70"/>
    </row>
    <row r="165" ht="15">
      <c r="E165" s="70"/>
    </row>
    <row r="166" ht="15">
      <c r="E166" s="70"/>
    </row>
    <row r="167" ht="15">
      <c r="E167" s="70"/>
    </row>
    <row r="168" ht="15">
      <c r="E168" s="70"/>
    </row>
    <row r="169" ht="15">
      <c r="E169" s="70"/>
    </row>
    <row r="170" ht="15">
      <c r="E170" s="70"/>
    </row>
    <row r="171" ht="15">
      <c r="E171" s="70"/>
    </row>
    <row r="172" ht="15">
      <c r="E172" s="70"/>
    </row>
    <row r="173" ht="15">
      <c r="E173" s="70"/>
    </row>
    <row r="174" ht="15">
      <c r="E174" s="70"/>
    </row>
    <row r="175" ht="15">
      <c r="E175" s="70"/>
    </row>
    <row r="176" ht="15">
      <c r="E176" s="70"/>
    </row>
    <row r="177" ht="15">
      <c r="E177" s="70"/>
    </row>
    <row r="178" ht="15">
      <c r="E178" s="70"/>
    </row>
    <row r="179" ht="15">
      <c r="E179" s="70"/>
    </row>
    <row r="180" ht="15">
      <c r="E180" s="70"/>
    </row>
    <row r="181" ht="15">
      <c r="E181" s="70"/>
    </row>
    <row r="182" ht="15">
      <c r="E182" s="70"/>
    </row>
    <row r="183" ht="15">
      <c r="E183" s="70"/>
    </row>
    <row r="184" ht="15">
      <c r="E184" s="70"/>
    </row>
    <row r="185" ht="15">
      <c r="E185" s="70"/>
    </row>
    <row r="186" ht="15">
      <c r="E186" s="70"/>
    </row>
    <row r="187" ht="15">
      <c r="E187" s="70"/>
    </row>
    <row r="188" ht="15">
      <c r="E188" s="70"/>
    </row>
    <row r="189" ht="15">
      <c r="E189" s="70"/>
    </row>
    <row r="190" ht="15">
      <c r="E190" s="70"/>
    </row>
    <row r="191" ht="15">
      <c r="E191" s="70"/>
    </row>
    <row r="192" ht="15">
      <c r="E192" s="70"/>
    </row>
    <row r="193" ht="15">
      <c r="E193" s="70"/>
    </row>
    <row r="194" ht="15">
      <c r="E194" s="70"/>
    </row>
    <row r="195" ht="15">
      <c r="E195" s="70"/>
    </row>
    <row r="196" ht="15">
      <c r="E196" s="70"/>
    </row>
    <row r="197" ht="15">
      <c r="E197" s="70"/>
    </row>
    <row r="198" ht="15">
      <c r="E198" s="70"/>
    </row>
    <row r="199" ht="15">
      <c r="E199" s="70"/>
    </row>
    <row r="200" ht="15">
      <c r="E200" s="70"/>
    </row>
    <row r="201" ht="15">
      <c r="E201" s="70"/>
    </row>
    <row r="202" ht="15">
      <c r="E202" s="70"/>
    </row>
    <row r="203" ht="15">
      <c r="E203" s="70"/>
    </row>
    <row r="204" ht="15">
      <c r="E204" s="70"/>
    </row>
    <row r="205" ht="15">
      <c r="E205" s="70"/>
    </row>
    <row r="206" ht="15">
      <c r="E206" s="70"/>
    </row>
    <row r="207" ht="15">
      <c r="E207" s="70"/>
    </row>
    <row r="208" ht="15">
      <c r="E208" s="70"/>
    </row>
    <row r="209" ht="15">
      <c r="E209" s="70"/>
    </row>
    <row r="210" ht="15">
      <c r="E210" s="70"/>
    </row>
    <row r="211" ht="15">
      <c r="E211" s="70"/>
    </row>
    <row r="212" ht="15">
      <c r="E212" s="70"/>
    </row>
    <row r="213" ht="15">
      <c r="E213" s="70"/>
    </row>
    <row r="214" ht="15">
      <c r="E214" s="70"/>
    </row>
    <row r="215" ht="15">
      <c r="E215" s="70"/>
    </row>
    <row r="216" ht="15">
      <c r="E216" s="70"/>
    </row>
    <row r="217" ht="15">
      <c r="E217" s="70"/>
    </row>
    <row r="218" ht="15">
      <c r="E218" s="70"/>
    </row>
    <row r="219" ht="15">
      <c r="E219" s="70"/>
    </row>
    <row r="220" ht="15">
      <c r="E220" s="70"/>
    </row>
    <row r="221" ht="15">
      <c r="E221" s="70"/>
    </row>
    <row r="222" ht="15">
      <c r="E222" s="70"/>
    </row>
    <row r="223" ht="15">
      <c r="E223" s="70"/>
    </row>
    <row r="224" ht="15">
      <c r="E224" s="70"/>
    </row>
    <row r="225" ht="15">
      <c r="E225" s="70"/>
    </row>
    <row r="226" ht="15">
      <c r="E226" s="70"/>
    </row>
    <row r="227" ht="15">
      <c r="E227" s="70"/>
    </row>
    <row r="228" ht="15">
      <c r="E228" s="70"/>
    </row>
    <row r="229" ht="15">
      <c r="E229" s="70"/>
    </row>
    <row r="230" ht="15">
      <c r="E230" s="70"/>
    </row>
    <row r="231" ht="15">
      <c r="E231" s="70"/>
    </row>
    <row r="232" ht="15">
      <c r="E232" s="70"/>
    </row>
    <row r="233" ht="15">
      <c r="E233" s="70"/>
    </row>
    <row r="234" ht="15">
      <c r="E234" s="70"/>
    </row>
    <row r="235" ht="15">
      <c r="E235" s="70"/>
    </row>
    <row r="236" ht="15">
      <c r="E236" s="70"/>
    </row>
    <row r="237" ht="15">
      <c r="E237" s="70"/>
    </row>
    <row r="238" ht="15">
      <c r="E238" s="70"/>
    </row>
    <row r="239" ht="15">
      <c r="E239" s="70"/>
    </row>
    <row r="240" ht="15">
      <c r="E240" s="70"/>
    </row>
    <row r="241" ht="15">
      <c r="E241" s="70"/>
    </row>
    <row r="242" ht="15">
      <c r="E242" s="70"/>
    </row>
    <row r="243" ht="15">
      <c r="E243" s="70"/>
    </row>
    <row r="244" ht="15">
      <c r="E244" s="70"/>
    </row>
    <row r="245" ht="15">
      <c r="E245" s="70"/>
    </row>
    <row r="246" ht="15">
      <c r="E246" s="70"/>
    </row>
    <row r="247" ht="15">
      <c r="E247" s="70"/>
    </row>
    <row r="248" ht="15">
      <c r="E248" s="70"/>
    </row>
    <row r="249" ht="15">
      <c r="E249" s="70"/>
    </row>
    <row r="250" ht="15">
      <c r="E250" s="70"/>
    </row>
    <row r="251" ht="15">
      <c r="E251" s="70"/>
    </row>
    <row r="252" ht="15">
      <c r="E252" s="70"/>
    </row>
    <row r="253" ht="15">
      <c r="E253" s="70"/>
    </row>
    <row r="254" ht="15">
      <c r="E254" s="70"/>
    </row>
    <row r="255" ht="15">
      <c r="E255" s="70"/>
    </row>
    <row r="256" ht="15">
      <c r="E256" s="70"/>
    </row>
    <row r="257" ht="15">
      <c r="E257" s="70"/>
    </row>
    <row r="258" ht="15">
      <c r="E258" s="70"/>
    </row>
    <row r="259" ht="15">
      <c r="E259" s="70"/>
    </row>
    <row r="260" ht="15">
      <c r="E260" s="70"/>
    </row>
    <row r="261" ht="15">
      <c r="E261" s="70"/>
    </row>
    <row r="262" ht="15">
      <c r="E262" s="70"/>
    </row>
    <row r="263" ht="15">
      <c r="E263" s="70"/>
    </row>
    <row r="264" ht="15">
      <c r="E264" s="70"/>
    </row>
    <row r="265" ht="15">
      <c r="E265" s="70"/>
    </row>
    <row r="266" ht="15">
      <c r="E266" s="70"/>
    </row>
    <row r="267" ht="15">
      <c r="E267" s="70"/>
    </row>
    <row r="268" ht="15">
      <c r="E268" s="70"/>
    </row>
    <row r="269" ht="15">
      <c r="E269" s="70"/>
    </row>
    <row r="270" ht="15">
      <c r="E270" s="70"/>
    </row>
    <row r="271" ht="15">
      <c r="E271" s="70"/>
    </row>
    <row r="272" ht="15">
      <c r="E272" s="70"/>
    </row>
    <row r="273" ht="15">
      <c r="E273" s="70"/>
    </row>
    <row r="274" ht="15">
      <c r="E274" s="70"/>
    </row>
    <row r="275" ht="15">
      <c r="E275" s="70"/>
    </row>
    <row r="276" ht="15">
      <c r="E276" s="70"/>
    </row>
    <row r="277" ht="15">
      <c r="E277" s="70"/>
    </row>
    <row r="278" ht="15">
      <c r="E278" s="70"/>
    </row>
    <row r="279" ht="15">
      <c r="E279" s="70"/>
    </row>
    <row r="280" ht="15">
      <c r="E280" s="70"/>
    </row>
    <row r="281" ht="15">
      <c r="E281" s="70"/>
    </row>
    <row r="282" ht="15">
      <c r="E282" s="70"/>
    </row>
    <row r="283" ht="15">
      <c r="E283" s="70"/>
    </row>
    <row r="284" ht="15">
      <c r="E284" s="70"/>
    </row>
    <row r="285" ht="15">
      <c r="E285" s="70"/>
    </row>
    <row r="286" ht="15">
      <c r="E286" s="70"/>
    </row>
    <row r="287" ht="15">
      <c r="E287" s="70"/>
    </row>
    <row r="288" ht="15">
      <c r="E288" s="70"/>
    </row>
    <row r="289" ht="15">
      <c r="E289" s="70"/>
    </row>
    <row r="290" ht="15">
      <c r="E290" s="70"/>
    </row>
    <row r="291" ht="15">
      <c r="E291" s="70"/>
    </row>
    <row r="292" ht="15">
      <c r="E292" s="70"/>
    </row>
    <row r="293" ht="15">
      <c r="E293" s="70"/>
    </row>
    <row r="294" ht="15">
      <c r="E294" s="70"/>
    </row>
    <row r="295" ht="15">
      <c r="E295" s="70"/>
    </row>
    <row r="296" ht="15">
      <c r="E296" s="70"/>
    </row>
    <row r="297" ht="15">
      <c r="E297" s="70"/>
    </row>
    <row r="298" ht="15">
      <c r="E298" s="70"/>
    </row>
    <row r="299" ht="15">
      <c r="E299" s="70"/>
    </row>
    <row r="300" ht="15">
      <c r="E300" s="70"/>
    </row>
    <row r="301" ht="15">
      <c r="E301" s="70"/>
    </row>
    <row r="302" ht="15">
      <c r="E302" s="70"/>
    </row>
    <row r="303" ht="15">
      <c r="E303" s="70"/>
    </row>
    <row r="304" ht="15">
      <c r="E304" s="70"/>
    </row>
    <row r="305" ht="15">
      <c r="E305" s="70"/>
    </row>
    <row r="306" ht="15">
      <c r="E306" s="70"/>
    </row>
    <row r="307" ht="15">
      <c r="E307" s="70"/>
    </row>
    <row r="308" ht="15">
      <c r="E308" s="70"/>
    </row>
    <row r="309" ht="15">
      <c r="E309" s="70"/>
    </row>
    <row r="310" ht="15">
      <c r="E310" s="70"/>
    </row>
    <row r="311" ht="15">
      <c r="E311" s="70"/>
    </row>
    <row r="312" ht="15">
      <c r="E312" s="70"/>
    </row>
    <row r="313" ht="15">
      <c r="E313" s="70"/>
    </row>
    <row r="314" ht="15">
      <c r="E314" s="70"/>
    </row>
    <row r="315" ht="15">
      <c r="E315" s="70"/>
    </row>
    <row r="316" ht="15">
      <c r="E316" s="70"/>
    </row>
    <row r="317" ht="15">
      <c r="E317" s="70"/>
    </row>
    <row r="318" ht="15">
      <c r="E318" s="70"/>
    </row>
    <row r="319" ht="15">
      <c r="E319" s="70"/>
    </row>
    <row r="320" ht="15">
      <c r="E320" s="70"/>
    </row>
    <row r="321" ht="15">
      <c r="E321" s="70"/>
    </row>
    <row r="322" ht="15">
      <c r="E322" s="70"/>
    </row>
    <row r="323" ht="15">
      <c r="E323" s="70"/>
    </row>
    <row r="324" ht="15">
      <c r="E324" s="70"/>
    </row>
    <row r="325" ht="15">
      <c r="E325" s="70"/>
    </row>
    <row r="326" ht="15">
      <c r="E326" s="70"/>
    </row>
    <row r="327" ht="15">
      <c r="E327" s="70"/>
    </row>
    <row r="328" ht="15">
      <c r="E328" s="70"/>
    </row>
    <row r="329" ht="15">
      <c r="E329" s="70"/>
    </row>
    <row r="330" ht="15">
      <c r="E330" s="70"/>
    </row>
    <row r="331" ht="15">
      <c r="E331" s="70"/>
    </row>
    <row r="332" ht="15">
      <c r="E332" s="70"/>
    </row>
    <row r="333" ht="15">
      <c r="E333" s="70"/>
    </row>
    <row r="334" ht="15">
      <c r="E334" s="70"/>
    </row>
    <row r="335" ht="15">
      <c r="E335" s="70"/>
    </row>
    <row r="336" ht="15">
      <c r="E336" s="70"/>
    </row>
    <row r="337" ht="15">
      <c r="E337" s="70"/>
    </row>
    <row r="338" ht="15">
      <c r="E338" s="70"/>
    </row>
    <row r="339" ht="15">
      <c r="E339" s="70"/>
    </row>
    <row r="340" ht="15">
      <c r="E340" s="70"/>
    </row>
    <row r="341" ht="15">
      <c r="E341" s="70"/>
    </row>
    <row r="342" ht="15">
      <c r="E342" s="70"/>
    </row>
    <row r="343" ht="15">
      <c r="E343" s="70"/>
    </row>
    <row r="344" ht="15">
      <c r="E344" s="70"/>
    </row>
    <row r="345" ht="15">
      <c r="E345" s="70"/>
    </row>
    <row r="346" ht="15">
      <c r="E346" s="70"/>
    </row>
    <row r="347" ht="15">
      <c r="E347" s="70"/>
    </row>
    <row r="348" ht="15">
      <c r="E348" s="70"/>
    </row>
    <row r="349" ht="15">
      <c r="E349" s="70"/>
    </row>
    <row r="350" ht="15">
      <c r="E350" s="70"/>
    </row>
    <row r="351" ht="15">
      <c r="E351" s="70"/>
    </row>
    <row r="352" ht="15">
      <c r="E352" s="70"/>
    </row>
    <row r="353" ht="15">
      <c r="E353" s="70"/>
    </row>
    <row r="354" ht="15">
      <c r="E354" s="70"/>
    </row>
    <row r="355" ht="15">
      <c r="E355" s="70"/>
    </row>
    <row r="356" ht="15">
      <c r="E356" s="70"/>
    </row>
    <row r="357" ht="15">
      <c r="E357" s="70"/>
    </row>
    <row r="358" ht="15">
      <c r="E358" s="70"/>
    </row>
    <row r="359" ht="15">
      <c r="E359" s="70"/>
    </row>
    <row r="360" ht="15">
      <c r="E360" s="70"/>
    </row>
    <row r="361" ht="15">
      <c r="E361" s="70"/>
    </row>
    <row r="362" ht="15">
      <c r="E362" s="70"/>
    </row>
    <row r="363" ht="15">
      <c r="E363" s="70"/>
    </row>
    <row r="364" ht="15">
      <c r="E364" s="70"/>
    </row>
    <row r="365" ht="15">
      <c r="E365" s="70"/>
    </row>
    <row r="366" ht="15">
      <c r="E366" s="70"/>
    </row>
    <row r="367" ht="15">
      <c r="E367" s="70"/>
    </row>
    <row r="368" ht="15">
      <c r="E368" s="70"/>
    </row>
    <row r="369" ht="15">
      <c r="E369" s="70"/>
    </row>
    <row r="370" ht="15">
      <c r="E370" s="70"/>
    </row>
    <row r="371" ht="15">
      <c r="E371" s="70"/>
    </row>
    <row r="372" ht="15">
      <c r="E372" s="70"/>
    </row>
    <row r="373" ht="15">
      <c r="E373" s="70"/>
    </row>
    <row r="374" ht="15">
      <c r="E374" s="70"/>
    </row>
    <row r="375" ht="15">
      <c r="E375" s="70"/>
    </row>
    <row r="376" ht="15">
      <c r="E376" s="70"/>
    </row>
    <row r="377" ht="15">
      <c r="E377" s="70"/>
    </row>
    <row r="378" ht="15">
      <c r="E378" s="70"/>
    </row>
    <row r="379" ht="15">
      <c r="E379" s="70"/>
    </row>
    <row r="380" ht="15">
      <c r="E380" s="70"/>
    </row>
    <row r="381" ht="15">
      <c r="E381" s="70"/>
    </row>
    <row r="382" ht="15">
      <c r="E382" s="70"/>
    </row>
    <row r="383" ht="15">
      <c r="E383" s="70"/>
    </row>
    <row r="384" ht="15">
      <c r="E384" s="70"/>
    </row>
    <row r="385" ht="15">
      <c r="E385" s="70"/>
    </row>
    <row r="386" ht="15">
      <c r="E386" s="70"/>
    </row>
    <row r="387" ht="15">
      <c r="E387" s="70"/>
    </row>
    <row r="388" ht="15">
      <c r="E388" s="70"/>
    </row>
    <row r="389" ht="15">
      <c r="E389" s="70"/>
    </row>
    <row r="390" ht="15">
      <c r="E390" s="70"/>
    </row>
    <row r="391" ht="15">
      <c r="E391" s="70"/>
    </row>
    <row r="392" ht="15">
      <c r="E392" s="70"/>
    </row>
    <row r="393" ht="15">
      <c r="E393" s="70"/>
    </row>
    <row r="394" ht="15">
      <c r="E394" s="70"/>
    </row>
    <row r="395" ht="15">
      <c r="E395" s="70"/>
    </row>
    <row r="396" ht="15">
      <c r="E396" s="70"/>
    </row>
    <row r="397" ht="15">
      <c r="E397" s="70"/>
    </row>
    <row r="398" ht="15">
      <c r="E398" s="70"/>
    </row>
    <row r="399" ht="15">
      <c r="E399" s="70"/>
    </row>
    <row r="400" ht="15">
      <c r="E400" s="70"/>
    </row>
    <row r="401" ht="15">
      <c r="E401" s="70"/>
    </row>
    <row r="402" ht="15">
      <c r="E402" s="70"/>
    </row>
    <row r="403" ht="15">
      <c r="E403" s="70"/>
    </row>
    <row r="404" ht="15">
      <c r="E404" s="70"/>
    </row>
    <row r="405" ht="15">
      <c r="E405" s="70"/>
    </row>
    <row r="406" ht="15">
      <c r="E406" s="70"/>
    </row>
    <row r="407" ht="15">
      <c r="E407" s="70"/>
    </row>
    <row r="408" ht="15">
      <c r="E408" s="70"/>
    </row>
    <row r="409" ht="15">
      <c r="E409" s="70"/>
    </row>
    <row r="410" ht="15">
      <c r="E410" s="70"/>
    </row>
    <row r="411" ht="15">
      <c r="E411" s="70"/>
    </row>
    <row r="412" ht="15">
      <c r="E412" s="70"/>
    </row>
    <row r="413" ht="15">
      <c r="E413" s="70"/>
    </row>
    <row r="414" ht="15">
      <c r="E414" s="70"/>
    </row>
    <row r="415" ht="15">
      <c r="E415" s="70"/>
    </row>
    <row r="416" ht="15">
      <c r="E416" s="70"/>
    </row>
    <row r="417" ht="15">
      <c r="E417" s="70"/>
    </row>
    <row r="418" ht="15">
      <c r="E418" s="70"/>
    </row>
    <row r="419" ht="15">
      <c r="E419" s="70"/>
    </row>
    <row r="420" ht="15">
      <c r="E420" s="70"/>
    </row>
    <row r="421" ht="15">
      <c r="E421" s="70"/>
    </row>
    <row r="422" ht="15">
      <c r="E422" s="70"/>
    </row>
    <row r="423" ht="15">
      <c r="E423" s="70"/>
    </row>
    <row r="424" ht="15">
      <c r="E424" s="70"/>
    </row>
    <row r="425" ht="15">
      <c r="E425" s="70"/>
    </row>
    <row r="426" ht="15">
      <c r="E426" s="70"/>
    </row>
    <row r="427" ht="15">
      <c r="E427" s="70"/>
    </row>
    <row r="428" ht="15">
      <c r="E428" s="70"/>
    </row>
    <row r="429" ht="15">
      <c r="E429" s="70"/>
    </row>
    <row r="430" ht="15">
      <c r="E430" s="70"/>
    </row>
    <row r="431" ht="15">
      <c r="E431" s="70"/>
    </row>
    <row r="432" ht="15">
      <c r="E432" s="70"/>
    </row>
    <row r="433" ht="15">
      <c r="E433" s="70"/>
    </row>
    <row r="434" ht="15">
      <c r="E434" s="70"/>
    </row>
    <row r="435" ht="15">
      <c r="E435" s="70"/>
    </row>
    <row r="436" ht="15">
      <c r="E436" s="70"/>
    </row>
    <row r="437" ht="15">
      <c r="E437" s="70"/>
    </row>
    <row r="438" ht="15">
      <c r="E438" s="70"/>
    </row>
    <row r="439" ht="15">
      <c r="E439" s="70"/>
    </row>
    <row r="440" ht="15">
      <c r="E440" s="70"/>
    </row>
    <row r="441" ht="15">
      <c r="E441" s="70"/>
    </row>
    <row r="442" ht="15">
      <c r="E442" s="70"/>
    </row>
    <row r="443" ht="15">
      <c r="E443" s="70"/>
    </row>
    <row r="444" ht="15">
      <c r="E444" s="70"/>
    </row>
    <row r="445" ht="15">
      <c r="E445" s="70"/>
    </row>
    <row r="446" ht="15">
      <c r="E446" s="70"/>
    </row>
    <row r="447" ht="15">
      <c r="E447" s="70"/>
    </row>
    <row r="448" ht="15">
      <c r="E448" s="70"/>
    </row>
    <row r="449" ht="15">
      <c r="E449" s="70"/>
    </row>
    <row r="450" ht="15">
      <c r="E450" s="70"/>
    </row>
    <row r="451" ht="15">
      <c r="E451" s="70"/>
    </row>
    <row r="452" ht="15">
      <c r="E452" s="70"/>
    </row>
    <row r="453" ht="15">
      <c r="E453" s="70"/>
    </row>
    <row r="454" ht="15">
      <c r="E454" s="70"/>
    </row>
    <row r="455" ht="15">
      <c r="E455" s="70"/>
    </row>
    <row r="456" ht="15">
      <c r="E456" s="70"/>
    </row>
    <row r="457" ht="15">
      <c r="E457" s="70"/>
    </row>
    <row r="458" ht="15">
      <c r="E458" s="70"/>
    </row>
    <row r="459" ht="15">
      <c r="E459" s="70"/>
    </row>
    <row r="460" ht="15">
      <c r="E460" s="70"/>
    </row>
    <row r="461" ht="15">
      <c r="E461" s="70"/>
    </row>
    <row r="462" ht="15">
      <c r="E462" s="70"/>
    </row>
    <row r="463" ht="15">
      <c r="E463" s="70"/>
    </row>
    <row r="464" ht="15">
      <c r="E464" s="70"/>
    </row>
    <row r="465" ht="15">
      <c r="E465" s="70"/>
    </row>
    <row r="466" ht="15">
      <c r="E466" s="70"/>
    </row>
    <row r="467" ht="15">
      <c r="E467" s="70"/>
    </row>
    <row r="468" ht="15">
      <c r="E468" s="70"/>
    </row>
    <row r="469" ht="15">
      <c r="E469" s="70"/>
    </row>
    <row r="470" ht="15">
      <c r="E470" s="70"/>
    </row>
    <row r="471" ht="15">
      <c r="E471" s="70"/>
    </row>
    <row r="472" ht="15">
      <c r="E472" s="70"/>
    </row>
    <row r="473" ht="15">
      <c r="E473" s="70"/>
    </row>
    <row r="474" ht="15">
      <c r="E474" s="70"/>
    </row>
    <row r="475" ht="15">
      <c r="E475" s="70"/>
    </row>
    <row r="476" ht="15">
      <c r="E476" s="70"/>
    </row>
    <row r="477" ht="15">
      <c r="E477" s="70"/>
    </row>
    <row r="478" ht="15">
      <c r="E478" s="70"/>
    </row>
    <row r="479" ht="15">
      <c r="E479" s="70"/>
    </row>
    <row r="480" ht="15">
      <c r="E480" s="70"/>
    </row>
    <row r="481" ht="15">
      <c r="E481" s="70"/>
    </row>
    <row r="482" ht="15">
      <c r="E482" s="70"/>
    </row>
    <row r="483" ht="15">
      <c r="E483" s="70"/>
    </row>
    <row r="484" ht="15">
      <c r="E484" s="70"/>
    </row>
    <row r="485" ht="15">
      <c r="E485" s="70"/>
    </row>
    <row r="486" ht="15">
      <c r="E486" s="70"/>
    </row>
    <row r="487" ht="15">
      <c r="E487" s="70"/>
    </row>
    <row r="488" ht="15">
      <c r="E488" s="70"/>
    </row>
    <row r="489" ht="15">
      <c r="E489" s="70"/>
    </row>
    <row r="490" ht="15">
      <c r="E490" s="70"/>
    </row>
    <row r="491" ht="15">
      <c r="E491" s="70"/>
    </row>
    <row r="492" ht="15">
      <c r="E492" s="70"/>
    </row>
    <row r="493" ht="15">
      <c r="E493" s="70"/>
    </row>
    <row r="494" ht="15">
      <c r="E494" s="70"/>
    </row>
    <row r="495" ht="15">
      <c r="E495" s="70"/>
    </row>
    <row r="496" ht="15">
      <c r="E496" s="70"/>
    </row>
    <row r="497" ht="15">
      <c r="E497" s="70"/>
    </row>
    <row r="498" ht="15">
      <c r="E498" s="70"/>
    </row>
    <row r="499" ht="15">
      <c r="E499" s="70"/>
    </row>
    <row r="500" ht="15">
      <c r="E500" s="70"/>
    </row>
    <row r="501" ht="15">
      <c r="E501" s="70"/>
    </row>
    <row r="502" ht="15">
      <c r="E502" s="70"/>
    </row>
    <row r="503" ht="15">
      <c r="E503" s="70"/>
    </row>
    <row r="504" ht="15">
      <c r="E504" s="70"/>
    </row>
    <row r="505" ht="15">
      <c r="E505" s="70"/>
    </row>
    <row r="506" ht="15">
      <c r="E506" s="70"/>
    </row>
    <row r="507" ht="15">
      <c r="E507" s="70"/>
    </row>
    <row r="508" ht="15">
      <c r="E508" s="70"/>
    </row>
    <row r="509" ht="15">
      <c r="E509" s="70"/>
    </row>
    <row r="510" ht="15">
      <c r="E510" s="70"/>
    </row>
    <row r="511" ht="15">
      <c r="E511" s="70"/>
    </row>
    <row r="512" ht="15">
      <c r="E512" s="70"/>
    </row>
    <row r="513" ht="15">
      <c r="E513" s="70"/>
    </row>
    <row r="514" ht="15">
      <c r="E514" s="70"/>
    </row>
    <row r="515" ht="15">
      <c r="E515" s="70"/>
    </row>
    <row r="516" ht="15">
      <c r="E516" s="70"/>
    </row>
    <row r="517" ht="15">
      <c r="E517" s="70"/>
    </row>
    <row r="518" ht="15">
      <c r="E518" s="70"/>
    </row>
    <row r="519" ht="15">
      <c r="E519" s="70"/>
    </row>
    <row r="520" ht="15">
      <c r="E520" s="70"/>
    </row>
    <row r="521" ht="15">
      <c r="E521" s="70"/>
    </row>
    <row r="522" ht="15">
      <c r="E522" s="70"/>
    </row>
    <row r="523" ht="15">
      <c r="E523" s="70"/>
    </row>
    <row r="524" ht="15">
      <c r="E524" s="70"/>
    </row>
    <row r="525" ht="15">
      <c r="E525" s="70"/>
    </row>
    <row r="526" ht="15">
      <c r="E526" s="70"/>
    </row>
    <row r="527" ht="15">
      <c r="E527" s="70"/>
    </row>
    <row r="528" ht="15">
      <c r="E528" s="70"/>
    </row>
    <row r="529" ht="15">
      <c r="E529" s="70"/>
    </row>
    <row r="530" ht="15">
      <c r="E530" s="70"/>
    </row>
    <row r="531" ht="15">
      <c r="E531" s="70"/>
    </row>
    <row r="532" ht="15">
      <c r="E532" s="70"/>
    </row>
    <row r="533" ht="15">
      <c r="E533" s="70"/>
    </row>
    <row r="534" ht="15">
      <c r="E534" s="70"/>
    </row>
    <row r="535" ht="15">
      <c r="E535" s="70"/>
    </row>
    <row r="536" ht="15">
      <c r="E536" s="70"/>
    </row>
    <row r="537" ht="15">
      <c r="E537" s="70"/>
    </row>
    <row r="538" ht="15">
      <c r="E538" s="70"/>
    </row>
    <row r="539" ht="15">
      <c r="E539" s="70"/>
    </row>
    <row r="540" ht="15">
      <c r="E540" s="70"/>
    </row>
    <row r="541" ht="15">
      <c r="E541" s="70"/>
    </row>
    <row r="542" ht="15">
      <c r="E542" s="70"/>
    </row>
    <row r="543" ht="15">
      <c r="E543" s="70"/>
    </row>
    <row r="544" ht="15">
      <c r="E544" s="70"/>
    </row>
    <row r="545" ht="15">
      <c r="E545" s="70"/>
    </row>
    <row r="546" ht="15">
      <c r="E546" s="70"/>
    </row>
    <row r="547" ht="15">
      <c r="E547" s="70"/>
    </row>
    <row r="548" ht="15">
      <c r="E548" s="70"/>
    </row>
    <row r="549" ht="15">
      <c r="E549" s="70"/>
    </row>
    <row r="550" ht="15">
      <c r="E550" s="70"/>
    </row>
    <row r="551" ht="15">
      <c r="E551" s="70"/>
    </row>
    <row r="552" ht="15">
      <c r="E552" s="70"/>
    </row>
    <row r="553" ht="15">
      <c r="E553" s="70"/>
    </row>
    <row r="554" ht="15">
      <c r="E554" s="70"/>
    </row>
    <row r="555" ht="15">
      <c r="E555" s="70"/>
    </row>
    <row r="556" ht="15">
      <c r="E556" s="70"/>
    </row>
    <row r="557" ht="15">
      <c r="E557" s="70"/>
    </row>
    <row r="558" ht="15">
      <c r="E558" s="70"/>
    </row>
    <row r="559" ht="15">
      <c r="E559" s="70"/>
    </row>
    <row r="560" ht="15">
      <c r="E560" s="70"/>
    </row>
    <row r="561" ht="15">
      <c r="E561" s="70"/>
    </row>
    <row r="562" ht="15">
      <c r="E562" s="70"/>
    </row>
    <row r="563" ht="15">
      <c r="E563" s="70"/>
    </row>
    <row r="564" ht="15">
      <c r="E564" s="70"/>
    </row>
    <row r="565" ht="15">
      <c r="E565" s="70"/>
    </row>
    <row r="566" ht="15">
      <c r="E566" s="70"/>
    </row>
    <row r="567" ht="15">
      <c r="E567" s="70"/>
    </row>
    <row r="568" ht="15">
      <c r="E568" s="70"/>
    </row>
    <row r="569" ht="15">
      <c r="E569" s="70"/>
    </row>
    <row r="570" ht="15">
      <c r="E570" s="70"/>
    </row>
    <row r="571" ht="15">
      <c r="E571" s="70"/>
    </row>
    <row r="572" ht="15">
      <c r="E572" s="70"/>
    </row>
    <row r="573" ht="15">
      <c r="E573" s="70"/>
    </row>
    <row r="574" ht="15">
      <c r="E574" s="70"/>
    </row>
    <row r="575" ht="15">
      <c r="E575" s="70"/>
    </row>
  </sheetData>
  <sheetProtection/>
  <mergeCells count="10">
    <mergeCell ref="B19:I19"/>
    <mergeCell ref="B23:I23"/>
    <mergeCell ref="G1:I1"/>
    <mergeCell ref="A4:I4"/>
    <mergeCell ref="C6:C7"/>
    <mergeCell ref="C5:H5"/>
    <mergeCell ref="D6:H6"/>
    <mergeCell ref="A5:A7"/>
    <mergeCell ref="B5:B7"/>
    <mergeCell ref="G2:I2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0">
      <selection activeCell="I37" sqref="I37"/>
    </sheetView>
  </sheetViews>
  <sheetFormatPr defaultColWidth="9.140625" defaultRowHeight="15"/>
  <cols>
    <col min="3" max="3" width="10.421875" style="0" customWidth="1"/>
    <col min="21" max="21" width="12.28125" style="0" customWidth="1"/>
  </cols>
  <sheetData>
    <row r="2" ht="15">
      <c r="F2" s="5"/>
    </row>
    <row r="23" spans="2:7" ht="15">
      <c r="B23" s="2"/>
      <c r="C23" s="2"/>
      <c r="D23" s="2"/>
      <c r="E23" s="2"/>
      <c r="F23" s="2"/>
      <c r="G23" s="2"/>
    </row>
    <row r="24" spans="1:9" ht="1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4607.4</v>
      </c>
    </row>
    <row r="25" spans="1:9" ht="1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9876.3</v>
      </c>
    </row>
    <row r="26" spans="1:9" ht="15">
      <c r="A26">
        <f aca="true" t="shared" si="0" ref="A26:A42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ht="1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ht="1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ht="1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ht="15">
      <c r="A30">
        <f t="shared" si="0"/>
        <v>7</v>
      </c>
      <c r="B30" s="2">
        <v>39339.8</v>
      </c>
      <c r="C30" s="2">
        <v>30530.4</v>
      </c>
      <c r="D30" s="2">
        <v>31245.7</v>
      </c>
      <c r="E30" s="2">
        <v>31570.7</v>
      </c>
      <c r="F30" s="2"/>
      <c r="G30" s="2"/>
      <c r="I30">
        <v>30530.4</v>
      </c>
    </row>
    <row r="31" spans="1:9" ht="1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ht="1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ht="15">
      <c r="A33">
        <f t="shared" si="0"/>
        <v>10</v>
      </c>
      <c r="B33" s="2">
        <v>12624.7</v>
      </c>
      <c r="C33" s="2">
        <v>33596.4</v>
      </c>
      <c r="D33" s="2">
        <v>5484.7</v>
      </c>
      <c r="E33" s="2">
        <v>5360.5</v>
      </c>
      <c r="F33" s="2"/>
      <c r="G33" s="2"/>
      <c r="I33">
        <v>33596.4</v>
      </c>
    </row>
    <row r="34" spans="1:9" ht="15">
      <c r="A34">
        <f t="shared" si="0"/>
        <v>11</v>
      </c>
      <c r="B34" s="2">
        <v>141704.3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ht="15">
      <c r="A35">
        <f t="shared" si="0"/>
        <v>12</v>
      </c>
      <c r="B35" s="2">
        <v>583.8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ht="1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ht="1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ht="1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ht="1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ht="1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ht="1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ht="15">
      <c r="A42">
        <f t="shared" si="0"/>
        <v>19</v>
      </c>
      <c r="B42" s="2">
        <v>2289.2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2:7" ht="15">
      <c r="B43" s="2"/>
      <c r="C43" s="2"/>
      <c r="D43" s="2"/>
      <c r="E43" s="2"/>
      <c r="F43" s="2"/>
      <c r="G43" s="2"/>
    </row>
    <row r="44" spans="2:9" ht="15">
      <c r="B44" s="2"/>
      <c r="C44" s="2"/>
      <c r="D44" s="2"/>
      <c r="E44" s="2"/>
      <c r="F44" s="2"/>
      <c r="G44" s="2"/>
      <c r="I44">
        <f>SUM(I24:I43)</f>
        <v>309094.1</v>
      </c>
    </row>
    <row r="45" spans="2:7" ht="15">
      <c r="B45" s="97">
        <f aca="true" t="shared" si="1" ref="B45:G45">SUM(B24:B44)</f>
        <v>626036.7</v>
      </c>
      <c r="C45" s="97">
        <f t="shared" si="1"/>
        <v>589328.8</v>
      </c>
      <c r="D45" s="97">
        <f t="shared" si="1"/>
        <v>534309.9999999999</v>
      </c>
      <c r="E45" s="97">
        <f t="shared" si="1"/>
        <v>519123.3999999999</v>
      </c>
      <c r="F45" s="6">
        <f t="shared" si="1"/>
        <v>0</v>
      </c>
      <c r="G45" s="6">
        <f t="shared" si="1"/>
        <v>0</v>
      </c>
    </row>
    <row r="46" spans="2:7" ht="15">
      <c r="B46" s="6"/>
      <c r="C46" s="6"/>
      <c r="D46" s="6"/>
      <c r="E46" s="6"/>
      <c r="F46" s="6"/>
      <c r="G46" s="6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5"/>
  <sheetViews>
    <sheetView view="pageBreakPreview" zoomScale="75" zoomScaleNormal="90" zoomScaleSheetLayoutView="75" zoomScalePageLayoutView="0" workbookViewId="0" topLeftCell="A424">
      <selection activeCell="D154" sqref="D154"/>
    </sheetView>
  </sheetViews>
  <sheetFormatPr defaultColWidth="9.140625" defaultRowHeight="15"/>
  <cols>
    <col min="1" max="1" width="9.28125" style="3" bestFit="1" customWidth="1"/>
    <col min="2" max="2" width="37.57421875" style="1" customWidth="1"/>
    <col min="3" max="3" width="17.8515625" style="2" bestFit="1" customWidth="1"/>
    <col min="4" max="5" width="15.28125" style="2" customWidth="1"/>
    <col min="6" max="6" width="17.8515625" style="62" customWidth="1"/>
    <col min="7" max="7" width="15.28125" style="2" customWidth="1"/>
    <col min="8" max="8" width="16.8515625" style="2" customWidth="1"/>
    <col min="9" max="9" width="19.421875" style="2" customWidth="1"/>
    <col min="10" max="10" width="23.281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84" customHeight="1">
      <c r="A1" s="68" t="s">
        <v>150</v>
      </c>
      <c r="B1" s="69"/>
      <c r="C1" s="70"/>
      <c r="D1" s="70"/>
      <c r="E1" s="70"/>
      <c r="F1" s="70"/>
      <c r="G1" s="70"/>
      <c r="H1" s="104" t="s">
        <v>202</v>
      </c>
      <c r="I1" s="104"/>
      <c r="J1" s="104"/>
    </row>
    <row r="2" spans="1:10" ht="18.75" customHeight="1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>
      <c r="A3" s="105" t="s">
        <v>203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 ht="143.25" customHeight="1">
      <c r="A4" s="116" t="s">
        <v>43</v>
      </c>
      <c r="B4" s="99" t="s">
        <v>44</v>
      </c>
      <c r="C4" s="110"/>
      <c r="D4" s="111"/>
      <c r="E4" s="111"/>
      <c r="F4" s="111"/>
      <c r="G4" s="111"/>
      <c r="H4" s="111"/>
      <c r="I4" s="112"/>
      <c r="J4" s="73" t="s">
        <v>50</v>
      </c>
    </row>
    <row r="5" spans="1:10" ht="20.25">
      <c r="A5" s="117"/>
      <c r="B5" s="119"/>
      <c r="C5" s="108" t="s">
        <v>45</v>
      </c>
      <c r="D5" s="113" t="s">
        <v>46</v>
      </c>
      <c r="E5" s="114"/>
      <c r="F5" s="114"/>
      <c r="G5" s="114"/>
      <c r="H5" s="114"/>
      <c r="I5" s="115"/>
      <c r="J5" s="17"/>
    </row>
    <row r="6" spans="1:10" ht="20.25">
      <c r="A6" s="118"/>
      <c r="B6" s="120"/>
      <c r="C6" s="109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>
      <c r="A7" s="64">
        <v>1</v>
      </c>
      <c r="B7" s="9" t="s">
        <v>0</v>
      </c>
      <c r="C7" s="7">
        <f aca="true" t="shared" si="0" ref="C7:I7">C8+C9+C10+C11</f>
        <v>4340691.215</v>
      </c>
      <c r="D7" s="7">
        <f t="shared" si="0"/>
        <v>531339.405</v>
      </c>
      <c r="E7" s="7">
        <f t="shared" si="0"/>
        <v>643197.1599999999</v>
      </c>
      <c r="F7" s="7">
        <f t="shared" si="0"/>
        <v>1233607.31</v>
      </c>
      <c r="G7" s="7">
        <f t="shared" si="0"/>
        <v>705136.5999999999</v>
      </c>
      <c r="H7" s="7">
        <f t="shared" si="0"/>
        <v>608663.94</v>
      </c>
      <c r="I7" s="7">
        <f t="shared" si="0"/>
        <v>618746.7999999999</v>
      </c>
      <c r="J7" s="64" t="s">
        <v>75</v>
      </c>
    </row>
    <row r="8" spans="1:10" ht="20.25">
      <c r="A8" s="64">
        <f aca="true" t="shared" si="1" ref="A8:A39">A7+1</f>
        <v>2</v>
      </c>
      <c r="B8" s="9" t="s">
        <v>1</v>
      </c>
      <c r="C8" s="7">
        <f>C16</f>
        <v>315963.78</v>
      </c>
      <c r="D8" s="7">
        <f>D16+D13</f>
        <v>63734.52</v>
      </c>
      <c r="E8" s="7">
        <f>E16</f>
        <v>56363.85999999999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>
      <c r="A9" s="64">
        <f t="shared" si="1"/>
        <v>3</v>
      </c>
      <c r="B9" s="9" t="s">
        <v>2</v>
      </c>
      <c r="C9" s="7">
        <f aca="true" t="shared" si="2" ref="C9:I10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>
      <c r="A11" s="64">
        <f t="shared" si="1"/>
        <v>5</v>
      </c>
      <c r="B11" s="9" t="s">
        <v>116</v>
      </c>
      <c r="C11" s="7">
        <f aca="true" t="shared" si="3" ref="C11:I11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>
      <c r="A12" s="64">
        <f t="shared" si="1"/>
        <v>6</v>
      </c>
      <c r="B12" s="9" t="s">
        <v>4</v>
      </c>
      <c r="C12" s="7">
        <f>D12+E12+F12+G12+H12+I12</f>
        <v>837245.73</v>
      </c>
      <c r="D12" s="7">
        <f aca="true" t="shared" si="4" ref="D12:I12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>
      <c r="A13" s="64">
        <f t="shared" si="1"/>
        <v>7</v>
      </c>
      <c r="B13" s="9" t="s">
        <v>2</v>
      </c>
      <c r="C13" s="7">
        <f>D13+E13+F13+G13+H13+I13</f>
        <v>683932.34</v>
      </c>
      <c r="D13" s="7">
        <f aca="true" t="shared" si="5" ref="D13:I13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>
      <c r="A14" s="64">
        <f t="shared" si="1"/>
        <v>8</v>
      </c>
      <c r="B14" s="9" t="s">
        <v>3</v>
      </c>
      <c r="C14" s="7">
        <f>D14+E14+F14+G14+H14+I14</f>
        <v>153313.39</v>
      </c>
      <c r="D14" s="7">
        <f aca="true" t="shared" si="6" ref="D14:I14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>
      <c r="A15" s="64">
        <f t="shared" si="1"/>
        <v>9</v>
      </c>
      <c r="B15" s="9" t="s">
        <v>5</v>
      </c>
      <c r="C15" s="7">
        <f>D15+E15+F15+G15+H15+I15</f>
        <v>3503445.485</v>
      </c>
      <c r="D15" s="7">
        <f aca="true" t="shared" si="7" ref="D15:I15">D16+D17+D18+D19</f>
        <v>517020.005</v>
      </c>
      <c r="E15" s="7">
        <f t="shared" si="7"/>
        <v>602349.48</v>
      </c>
      <c r="F15" s="7">
        <f t="shared" si="7"/>
        <v>552911.8</v>
      </c>
      <c r="G15" s="7">
        <f t="shared" si="7"/>
        <v>603753.46</v>
      </c>
      <c r="H15" s="7">
        <f t="shared" si="7"/>
        <v>608663.94</v>
      </c>
      <c r="I15" s="7">
        <f t="shared" si="7"/>
        <v>618746.7999999999</v>
      </c>
      <c r="J15" s="64" t="s">
        <v>75</v>
      </c>
    </row>
    <row r="16" spans="1:10" ht="20.25">
      <c r="A16" s="64">
        <f t="shared" si="1"/>
        <v>10</v>
      </c>
      <c r="B16" s="9" t="s">
        <v>1</v>
      </c>
      <c r="C16" s="7">
        <f>C29+C70+C364+C381+C398+C125</f>
        <v>315963.78</v>
      </c>
      <c r="D16" s="7">
        <f>D29+D70+D364+D381+D398+D114</f>
        <v>63734.52</v>
      </c>
      <c r="E16" s="7">
        <f>E29+E70+E364+E381+E398</f>
        <v>56363.85999999999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>
      <c r="A18" s="64">
        <f t="shared" si="1"/>
        <v>12</v>
      </c>
      <c r="B18" s="9" t="s">
        <v>3</v>
      </c>
      <c r="C18" s="7">
        <f>SUM(D18:I18)</f>
        <v>1674522.435</v>
      </c>
      <c r="D18" s="7">
        <f aca="true" t="shared" si="8" ref="D18:I18">D31+D72+D116+D143+D193+D223+D244+D268+D350+D366+D383+D400+D415+D155+D175+D436+D449+D316</f>
        <v>234235.735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aca="true" t="shared" si="9" ref="D19:I1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>
      <c r="A20" s="64">
        <f t="shared" si="1"/>
        <v>14</v>
      </c>
      <c r="B20" s="145" t="s">
        <v>102</v>
      </c>
      <c r="C20" s="145"/>
      <c r="D20" s="145"/>
      <c r="E20" s="145"/>
      <c r="F20" s="145"/>
      <c r="G20" s="145"/>
      <c r="H20" s="145"/>
      <c r="I20" s="145"/>
      <c r="J20" s="145"/>
    </row>
    <row r="21" spans="1:10" ht="20.25">
      <c r="A21" s="64">
        <f t="shared" si="1"/>
        <v>15</v>
      </c>
      <c r="B21" s="9" t="s">
        <v>6</v>
      </c>
      <c r="C21" s="7">
        <f>D21+E21+F21+G21+H21+I21</f>
        <v>58259.68</v>
      </c>
      <c r="D21" s="7">
        <f aca="true" t="shared" si="10" ref="D21:I21">D23+D24+D25</f>
        <v>8216.34</v>
      </c>
      <c r="E21" s="7">
        <f t="shared" si="10"/>
        <v>13221.18</v>
      </c>
      <c r="F21" s="7">
        <f t="shared" si="10"/>
        <v>7106.299999999999</v>
      </c>
      <c r="G21" s="7">
        <f t="shared" si="10"/>
        <v>10583.9</v>
      </c>
      <c r="H21" s="7">
        <f t="shared" si="10"/>
        <v>9952.38</v>
      </c>
      <c r="I21" s="7">
        <f t="shared" si="10"/>
        <v>9179.58</v>
      </c>
      <c r="J21" s="64" t="s">
        <v>75</v>
      </c>
    </row>
    <row r="22" spans="1:10" ht="20.25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>
      <c r="A23" s="64">
        <f t="shared" si="1"/>
        <v>17</v>
      </c>
      <c r="B23" s="9" t="s">
        <v>1</v>
      </c>
      <c r="C23" s="7">
        <f aca="true" t="shared" si="11" ref="C23:I23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>
      <c r="A24" s="64">
        <f t="shared" si="1"/>
        <v>18</v>
      </c>
      <c r="B24" s="9" t="s">
        <v>2</v>
      </c>
      <c r="C24" s="7">
        <f>D24+E24+F24+G24+H24+I24</f>
        <v>1341.1</v>
      </c>
      <c r="D24" s="8">
        <f aca="true" t="shared" si="12" ref="D24:I25">D30</f>
        <v>841.6</v>
      </c>
      <c r="E24" s="8">
        <f t="shared" si="12"/>
        <v>98.39999999999999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4272.9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>
      <c r="A26" s="64">
        <f t="shared" si="1"/>
        <v>20</v>
      </c>
      <c r="B26" s="113" t="s">
        <v>8</v>
      </c>
      <c r="C26" s="114"/>
      <c r="D26" s="114"/>
      <c r="E26" s="114"/>
      <c r="F26" s="114"/>
      <c r="G26" s="114"/>
      <c r="H26" s="114"/>
      <c r="I26" s="114"/>
      <c r="J26" s="115"/>
    </row>
    <row r="27" spans="1:10" ht="40.5">
      <c r="A27" s="64">
        <f t="shared" si="1"/>
        <v>21</v>
      </c>
      <c r="B27" s="9" t="s">
        <v>9</v>
      </c>
      <c r="C27" s="7">
        <f aca="true" t="shared" si="13" ref="C27:I27">C29+C30+C31</f>
        <v>58259.67999999999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</v>
      </c>
      <c r="G27" s="7">
        <f t="shared" si="13"/>
        <v>10583.9</v>
      </c>
      <c r="H27" s="7">
        <f t="shared" si="13"/>
        <v>9952.38</v>
      </c>
      <c r="I27" s="7">
        <f t="shared" si="13"/>
        <v>9179.58</v>
      </c>
      <c r="J27" s="64" t="s">
        <v>75</v>
      </c>
    </row>
    <row r="28" spans="1:10" ht="20.25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aca="true" t="shared" si="14" ref="D31:I31">D33+D35+D37+D39+D47+D52+D54+D56</f>
        <v>4700.84</v>
      </c>
      <c r="E31" s="7">
        <f t="shared" si="14"/>
        <v>9268.58</v>
      </c>
      <c r="F31" s="7">
        <f t="shared" si="14"/>
        <v>4272.9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>
      <c r="A32" s="64">
        <f t="shared" si="1"/>
        <v>26</v>
      </c>
      <c r="B32" s="9" t="s">
        <v>139</v>
      </c>
      <c r="C32" s="7">
        <f aca="true" t="shared" si="15" ref="C32:I32">C33</f>
        <v>10128.55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>
      <c r="A33" s="64">
        <f t="shared" si="1"/>
        <v>27</v>
      </c>
      <c r="B33" s="9" t="s">
        <v>3</v>
      </c>
      <c r="C33" s="7">
        <f aca="true" t="shared" si="16" ref="C33:C54">D33+E33+F33+G33+H33+I33</f>
        <v>10128.55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</v>
      </c>
      <c r="E36" s="8">
        <f>E37</f>
        <v>2179</v>
      </c>
      <c r="F36" s="8">
        <f>F37</f>
        <v>2057.8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</v>
      </c>
      <c r="E37" s="8">
        <v>2179</v>
      </c>
      <c r="F37" s="8">
        <v>2057.8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>
      <c r="A38" s="64">
        <f t="shared" si="1"/>
        <v>32</v>
      </c>
      <c r="B38" s="9" t="s">
        <v>79</v>
      </c>
      <c r="C38" s="7">
        <f t="shared" si="16"/>
        <v>2403.7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>
      <c r="A39" s="64">
        <f t="shared" si="1"/>
        <v>33</v>
      </c>
      <c r="B39" s="9" t="s">
        <v>3</v>
      </c>
      <c r="C39" s="7">
        <f t="shared" si="16"/>
        <v>2403.7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>
      <c r="A40" s="64">
        <f aca="true" t="shared" si="17" ref="A40:A73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>
      <c r="A42" s="64">
        <f t="shared" si="17"/>
        <v>36</v>
      </c>
      <c r="B42" s="9" t="s">
        <v>59</v>
      </c>
      <c r="C42" s="7">
        <f t="shared" si="16"/>
        <v>590.9</v>
      </c>
      <c r="D42" s="8">
        <f aca="true" t="shared" si="18" ref="D42:I42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aca="true" t="shared" si="19" ref="D44:I44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>
      <c r="A46" s="64">
        <f t="shared" si="17"/>
        <v>40</v>
      </c>
      <c r="B46" s="9" t="s">
        <v>99</v>
      </c>
      <c r="C46" s="7">
        <f t="shared" si="16"/>
        <v>669.5</v>
      </c>
      <c r="D46" s="8">
        <f aca="true" t="shared" si="20" ref="D46:I46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>
      <c r="A49" s="64">
        <f t="shared" si="17"/>
        <v>43</v>
      </c>
      <c r="B49" s="9" t="s">
        <v>61</v>
      </c>
      <c r="C49" s="7">
        <f t="shared" si="16"/>
        <v>34.8</v>
      </c>
      <c r="D49" s="8">
        <v>0</v>
      </c>
      <c r="E49" s="8">
        <f>E50</f>
        <v>34.8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>
      <c r="A50" s="64">
        <f t="shared" si="17"/>
        <v>44</v>
      </c>
      <c r="B50" s="9" t="s">
        <v>12</v>
      </c>
      <c r="C50" s="7">
        <f t="shared" si="16"/>
        <v>34.8</v>
      </c>
      <c r="D50" s="8">
        <v>0</v>
      </c>
      <c r="E50" s="8">
        <v>34.8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>
      <c r="A55" s="64">
        <f t="shared" si="17"/>
        <v>49</v>
      </c>
      <c r="B55" s="9" t="s">
        <v>204</v>
      </c>
      <c r="C55" s="7">
        <f aca="true" t="shared" si="21" ref="C55:I55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</v>
      </c>
      <c r="H56" s="7">
        <v>343.98</v>
      </c>
      <c r="I56" s="7">
        <v>361.18</v>
      </c>
      <c r="J56" s="64" t="s">
        <v>75</v>
      </c>
    </row>
    <row r="57" spans="1:10" ht="162">
      <c r="A57" s="64">
        <f t="shared" si="17"/>
        <v>51</v>
      </c>
      <c r="B57" s="9" t="s">
        <v>158</v>
      </c>
      <c r="C57" s="7">
        <f>C58</f>
        <v>1056.1</v>
      </c>
      <c r="D57" s="7">
        <v>0</v>
      </c>
      <c r="E57" s="7">
        <f>E58</f>
        <v>1056.1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>
      <c r="A58" s="64">
        <f t="shared" si="17"/>
        <v>52</v>
      </c>
      <c r="B58" s="9" t="s">
        <v>25</v>
      </c>
      <c r="C58" s="7">
        <f>SUM(D58:I58)</f>
        <v>1056.1</v>
      </c>
      <c r="D58" s="7">
        <v>0</v>
      </c>
      <c r="E58" s="7">
        <v>1056.1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>
      <c r="A61" s="64">
        <f t="shared" si="17"/>
        <v>55</v>
      </c>
      <c r="B61" s="130" t="s">
        <v>49</v>
      </c>
      <c r="C61" s="131"/>
      <c r="D61" s="131"/>
      <c r="E61" s="131"/>
      <c r="F61" s="131"/>
      <c r="G61" s="131"/>
      <c r="H61" s="131"/>
      <c r="I61" s="131"/>
      <c r="J61" s="132"/>
    </row>
    <row r="62" spans="1:10" ht="20.25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aca="true" t="shared" si="22" ref="D62:I62">D64+D65+D66</f>
        <v>250884.84</v>
      </c>
      <c r="E62" s="7">
        <f t="shared" si="22"/>
        <v>268846.27</v>
      </c>
      <c r="F62" s="7">
        <f t="shared" si="22"/>
        <v>265770.6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>
      <c r="A64" s="64">
        <f t="shared" si="17"/>
        <v>58</v>
      </c>
      <c r="B64" s="9" t="s">
        <v>13</v>
      </c>
      <c r="C64" s="7">
        <f>D64+E64+F64+G64+H64+I64</f>
        <v>263831</v>
      </c>
      <c r="D64" s="7">
        <f aca="true" t="shared" si="23" ref="D64:I66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8434.3</v>
      </c>
      <c r="H66" s="7">
        <f t="shared" si="23"/>
        <v>8703.3</v>
      </c>
      <c r="I66" s="7">
        <f t="shared" si="23"/>
        <v>8877.3</v>
      </c>
      <c r="J66" s="64" t="s">
        <v>75</v>
      </c>
    </row>
    <row r="67" spans="1:10" ht="20.25">
      <c r="A67" s="64">
        <f t="shared" si="17"/>
        <v>61</v>
      </c>
      <c r="B67" s="113" t="s">
        <v>14</v>
      </c>
      <c r="C67" s="114"/>
      <c r="D67" s="114"/>
      <c r="E67" s="114"/>
      <c r="F67" s="114"/>
      <c r="G67" s="114"/>
      <c r="H67" s="114"/>
      <c r="I67" s="114"/>
      <c r="J67" s="115"/>
    </row>
    <row r="68" spans="1:10" ht="40.5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aca="true" t="shared" si="24" ref="D68:I68">D70+D71+D72</f>
        <v>250884.84</v>
      </c>
      <c r="E68" s="7">
        <f t="shared" si="24"/>
        <v>268846.27</v>
      </c>
      <c r="F68" s="7">
        <f t="shared" si="24"/>
        <v>265770.6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>
      <c r="A70" s="64">
        <f t="shared" si="17"/>
        <v>64</v>
      </c>
      <c r="B70" s="9" t="s">
        <v>13</v>
      </c>
      <c r="C70" s="7">
        <f aca="true" t="shared" si="25" ref="C70:I70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>
      <c r="A71" s="64">
        <f t="shared" si="17"/>
        <v>65</v>
      </c>
      <c r="B71" s="9" t="s">
        <v>2</v>
      </c>
      <c r="C71" s="7">
        <f aca="true" t="shared" si="26" ref="C71:I71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aca="true" t="shared" si="27" ref="D72:I72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8434.3</v>
      </c>
      <c r="H72" s="7">
        <f t="shared" si="27"/>
        <v>8703.3</v>
      </c>
      <c r="I72" s="7">
        <f t="shared" si="27"/>
        <v>8877.3</v>
      </c>
      <c r="J72" s="64" t="s">
        <v>75</v>
      </c>
    </row>
    <row r="73" spans="1:10" ht="216" customHeight="1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aca="true" t="shared" si="28" ref="D73:I73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>
      <c r="A74" s="63"/>
      <c r="B74" s="9" t="s">
        <v>205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>
      <c r="A76" s="65">
        <f>A75+1</f>
        <v>69</v>
      </c>
      <c r="B76" s="30" t="s">
        <v>174</v>
      </c>
      <c r="C76" s="7">
        <f>D76+E76+F76+G76+H76+I76</f>
        <v>263831</v>
      </c>
      <c r="D76" s="7">
        <f aca="true" t="shared" si="29" ref="D76:I76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>
      <c r="A77" s="110"/>
      <c r="B77" s="40" t="s">
        <v>185</v>
      </c>
      <c r="C77" s="148"/>
      <c r="D77" s="144"/>
      <c r="E77" s="144"/>
      <c r="F77" s="144"/>
      <c r="G77" s="144"/>
      <c r="H77" s="144"/>
      <c r="I77" s="144"/>
      <c r="J77" s="144"/>
    </row>
    <row r="78" spans="1:10" ht="236.25" customHeight="1">
      <c r="A78" s="110"/>
      <c r="B78" s="11" t="s">
        <v>184</v>
      </c>
      <c r="C78" s="148"/>
      <c r="D78" s="144"/>
      <c r="E78" s="144"/>
      <c r="F78" s="144"/>
      <c r="G78" s="144"/>
      <c r="H78" s="144"/>
      <c r="I78" s="144"/>
      <c r="J78" s="144"/>
    </row>
    <row r="79" spans="1:10" ht="20.25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62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>
      <c r="A81" s="146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>
      <c r="A82" s="147"/>
      <c r="B82" s="55" t="s">
        <v>177</v>
      </c>
      <c r="C82" s="58">
        <f aca="true" t="shared" si="30" ref="C82:I82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</v>
      </c>
      <c r="H82" s="58">
        <f t="shared" si="30"/>
        <v>157532.23</v>
      </c>
      <c r="I82" s="58">
        <f t="shared" si="30"/>
        <v>157532.23</v>
      </c>
      <c r="J82" s="60">
        <v>27</v>
      </c>
    </row>
    <row r="83" spans="1:10" s="52" customFormat="1" ht="20.25" customHeight="1">
      <c r="A83" s="76">
        <f>A80+1</f>
        <v>72</v>
      </c>
      <c r="B83" s="54" t="s">
        <v>11</v>
      </c>
      <c r="C83" s="57">
        <f aca="true" t="shared" si="31" ref="C83:C99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</v>
      </c>
      <c r="H83" s="57">
        <v>157532.23</v>
      </c>
      <c r="I83" s="57">
        <v>157532.23</v>
      </c>
      <c r="J83" s="57"/>
    </row>
    <row r="84" spans="1:10" ht="121.5">
      <c r="A84" s="64">
        <f aca="true" t="shared" si="32" ref="A84:A127">A83+1</f>
        <v>73</v>
      </c>
      <c r="B84" s="9" t="s">
        <v>100</v>
      </c>
      <c r="C84" s="7">
        <f t="shared" si="31"/>
        <v>1480</v>
      </c>
      <c r="D84" s="7">
        <f aca="true" t="shared" si="33" ref="D84:I84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>
      <c r="A86" s="64">
        <f t="shared" si="32"/>
        <v>75</v>
      </c>
      <c r="B86" s="9" t="s">
        <v>112</v>
      </c>
      <c r="C86" s="7">
        <f t="shared" si="31"/>
        <v>140.75</v>
      </c>
      <c r="D86" s="8">
        <f aca="true" t="shared" si="34" ref="D86:I86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>
      <c r="A88" s="64">
        <f t="shared" si="32"/>
        <v>77</v>
      </c>
      <c r="B88" s="9" t="s">
        <v>31</v>
      </c>
      <c r="C88" s="7">
        <f t="shared" si="31"/>
        <v>19015</v>
      </c>
      <c r="D88" s="7">
        <f aca="true" t="shared" si="35" ref="D88:I88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>
      <c r="A90" s="64">
        <f t="shared" si="32"/>
        <v>79</v>
      </c>
      <c r="B90" s="9" t="s">
        <v>83</v>
      </c>
      <c r="C90" s="7">
        <f t="shared" si="31"/>
        <v>8030.9</v>
      </c>
      <c r="D90" s="8">
        <f aca="true" t="shared" si="36" ref="D90:I90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>
      <c r="A92" s="64">
        <f t="shared" si="32"/>
        <v>81</v>
      </c>
      <c r="B92" s="9" t="s">
        <v>206</v>
      </c>
      <c r="C92" s="7">
        <f t="shared" si="31"/>
        <v>437.81</v>
      </c>
      <c r="D92" s="8">
        <f aca="true" t="shared" si="37" ref="D92:I92">D93</f>
        <v>74.25</v>
      </c>
      <c r="E92" s="8">
        <f t="shared" si="37"/>
        <v>77.16</v>
      </c>
      <c r="F92" s="8">
        <f t="shared" si="37"/>
        <v>70.4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>
      <c r="A94" s="64">
        <f t="shared" si="32"/>
        <v>83</v>
      </c>
      <c r="B94" s="9" t="s">
        <v>207</v>
      </c>
      <c r="C94" s="7">
        <f t="shared" si="31"/>
        <v>1.8</v>
      </c>
      <c r="D94" s="8">
        <f aca="true" t="shared" si="38" ref="D94:I94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>
      <c r="A96" s="64">
        <f t="shared" si="32"/>
        <v>85</v>
      </c>
      <c r="B96" s="9" t="s">
        <v>113</v>
      </c>
      <c r="C96" s="7">
        <f t="shared" si="31"/>
        <v>39709.02</v>
      </c>
      <c r="D96" s="7">
        <f aca="true" t="shared" si="39" ref="D96:I96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>
      <c r="A97" s="64">
        <f t="shared" si="32"/>
        <v>86</v>
      </c>
      <c r="B97" s="9" t="s">
        <v>3</v>
      </c>
      <c r="C97" s="7">
        <f t="shared" si="31"/>
        <v>39709.02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>
      <c r="A98" s="64">
        <f t="shared" si="32"/>
        <v>87</v>
      </c>
      <c r="B98" s="9" t="s">
        <v>51</v>
      </c>
      <c r="C98" s="7">
        <f t="shared" si="31"/>
        <v>55.33</v>
      </c>
      <c r="D98" s="8">
        <f aca="true" t="shared" si="40" ref="D98:I98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>
      <c r="A100" s="64">
        <f t="shared" si="32"/>
        <v>89</v>
      </c>
      <c r="B100" s="145" t="s">
        <v>17</v>
      </c>
      <c r="C100" s="145"/>
      <c r="D100" s="145"/>
      <c r="E100" s="145"/>
      <c r="F100" s="145"/>
      <c r="G100" s="145"/>
      <c r="H100" s="145"/>
      <c r="I100" s="145"/>
      <c r="J100" s="145"/>
    </row>
    <row r="101" spans="1:10" ht="40.5">
      <c r="A101" s="64">
        <f t="shared" si="32"/>
        <v>90</v>
      </c>
      <c r="B101" s="9" t="s">
        <v>18</v>
      </c>
      <c r="C101" s="7">
        <f aca="true" t="shared" si="41" ref="C101:I10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>
      <c r="A102" s="64">
        <f t="shared" si="32"/>
        <v>91</v>
      </c>
      <c r="B102" s="9" t="s">
        <v>25</v>
      </c>
      <c r="C102" s="7">
        <f aca="true" t="shared" si="42" ref="C102:I10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>
      <c r="A103" s="64">
        <f t="shared" si="32"/>
        <v>92</v>
      </c>
      <c r="B103" s="9" t="s">
        <v>2</v>
      </c>
      <c r="C103" s="7">
        <f aca="true" t="shared" si="43" ref="C103:I104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>
      <c r="A105" s="64">
        <f t="shared" si="32"/>
        <v>94</v>
      </c>
      <c r="B105" s="113" t="s">
        <v>24</v>
      </c>
      <c r="C105" s="114"/>
      <c r="D105" s="114"/>
      <c r="E105" s="114"/>
      <c r="F105" s="114"/>
      <c r="G105" s="114"/>
      <c r="H105" s="114"/>
      <c r="I105" s="114"/>
      <c r="J105" s="115"/>
    </row>
    <row r="106" spans="1:10" ht="40.5">
      <c r="A106" s="64">
        <f t="shared" si="32"/>
        <v>95</v>
      </c>
      <c r="B106" s="9" t="s">
        <v>38</v>
      </c>
      <c r="C106" s="15">
        <f aca="true" t="shared" si="44" ref="C106:I106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>
      <c r="A111" s="64">
        <f t="shared" si="32"/>
        <v>100</v>
      </c>
      <c r="B111" s="113" t="s">
        <v>8</v>
      </c>
      <c r="C111" s="114"/>
      <c r="D111" s="114"/>
      <c r="E111" s="114"/>
      <c r="F111" s="114"/>
      <c r="G111" s="114"/>
      <c r="H111" s="114"/>
      <c r="I111" s="114"/>
      <c r="J111" s="115"/>
    </row>
    <row r="112" spans="1:10" ht="40.5">
      <c r="A112" s="64">
        <f t="shared" si="32"/>
        <v>101</v>
      </c>
      <c r="B112" s="9" t="s">
        <v>15</v>
      </c>
      <c r="C112" s="7">
        <f aca="true" t="shared" si="45" ref="C112:I112">C115+C116+C114</f>
        <v>43881.92999999999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>
      <c r="A114" s="64">
        <f t="shared" si="32"/>
        <v>103</v>
      </c>
      <c r="B114" s="9" t="s">
        <v>25</v>
      </c>
      <c r="C114" s="7">
        <f aca="true" t="shared" si="46" ref="C114:I114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>
      <c r="A115" s="64">
        <f t="shared" si="32"/>
        <v>104</v>
      </c>
      <c r="B115" s="9" t="s">
        <v>2</v>
      </c>
      <c r="C115" s="7">
        <f>C118+C126</f>
        <v>233.1</v>
      </c>
      <c r="D115" s="7">
        <f aca="true" t="shared" si="47" ref="D115:I115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aca="true" t="shared" si="48" ref="D116:I116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>
      <c r="A117" s="64">
        <f t="shared" si="32"/>
        <v>106</v>
      </c>
      <c r="B117" s="9" t="s">
        <v>94</v>
      </c>
      <c r="C117" s="7">
        <f aca="true" t="shared" si="49" ref="C117:I117">C118+C119</f>
        <v>6590.400000000001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188</v>
      </c>
    </row>
    <row r="118" spans="1:10" ht="20.25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>
      <c r="A120" s="64">
        <f t="shared" si="32"/>
        <v>109</v>
      </c>
      <c r="B120" s="9" t="s">
        <v>80</v>
      </c>
      <c r="C120" s="7">
        <f aca="true" t="shared" si="50" ref="C120:I12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>
      <c r="A122" s="64">
        <f t="shared" si="32"/>
        <v>111</v>
      </c>
      <c r="B122" s="9" t="s">
        <v>64</v>
      </c>
      <c r="C122" s="7">
        <f aca="true" t="shared" si="51" ref="C122:I122">C123</f>
        <v>1054.9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>
      <c r="A123" s="64">
        <f t="shared" si="32"/>
        <v>112</v>
      </c>
      <c r="B123" s="9" t="s">
        <v>32</v>
      </c>
      <c r="C123" s="7">
        <f>D123+E123+F123+G123+H123+I123</f>
        <v>1054.9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>
      <c r="A125" s="64">
        <f t="shared" si="32"/>
        <v>114</v>
      </c>
      <c r="B125" s="9" t="s">
        <v>25</v>
      </c>
      <c r="C125" s="7">
        <f aca="true" t="shared" si="52" ref="C125:C130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>
      <c r="A128" s="64">
        <v>117</v>
      </c>
      <c r="B128" s="9" t="s">
        <v>200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>
      <c r="A129" s="64">
        <f aca="true" t="shared" si="53" ref="A129:A144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>
      <c r="A131" s="64">
        <f t="shared" si="53"/>
        <v>120</v>
      </c>
      <c r="B131" s="127" t="s">
        <v>117</v>
      </c>
      <c r="C131" s="111"/>
      <c r="D131" s="111"/>
      <c r="E131" s="111"/>
      <c r="F131" s="111"/>
      <c r="G131" s="111"/>
      <c r="H131" s="111"/>
      <c r="I131" s="111"/>
      <c r="J131" s="112"/>
    </row>
    <row r="132" spans="1:10" ht="20.25">
      <c r="A132" s="64">
        <f t="shared" si="53"/>
        <v>121</v>
      </c>
      <c r="B132" s="21" t="s">
        <v>6</v>
      </c>
      <c r="C132" s="19">
        <f aca="true" t="shared" si="54" ref="C132:I132">C134+C135</f>
        <v>333831.03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>
      <c r="A134" s="64">
        <f t="shared" si="53"/>
        <v>123</v>
      </c>
      <c r="B134" s="21" t="s">
        <v>2</v>
      </c>
      <c r="C134" s="19">
        <f aca="true" t="shared" si="55" ref="C134:I13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>
      <c r="A136" s="64">
        <f t="shared" si="53"/>
        <v>125</v>
      </c>
      <c r="B136" s="100" t="s">
        <v>24</v>
      </c>
      <c r="C136" s="100"/>
      <c r="D136" s="100"/>
      <c r="E136" s="100"/>
      <c r="F136" s="100"/>
      <c r="G136" s="100"/>
      <c r="H136" s="100"/>
      <c r="I136" s="100"/>
      <c r="J136" s="100"/>
    </row>
    <row r="137" spans="1:10" s="1" customFormat="1" ht="60.75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aca="true" t="shared" si="56" ref="D137:I137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>
      <c r="A140" s="64">
        <f t="shared" si="53"/>
        <v>129</v>
      </c>
      <c r="B140" s="101" t="s">
        <v>8</v>
      </c>
      <c r="C140" s="102"/>
      <c r="D140" s="102"/>
      <c r="E140" s="102"/>
      <c r="F140" s="102"/>
      <c r="G140" s="102"/>
      <c r="H140" s="102"/>
      <c r="I140" s="102"/>
      <c r="J140" s="103"/>
    </row>
    <row r="141" spans="1:10" ht="55.5" customHeight="1">
      <c r="A141" s="64">
        <f t="shared" si="53"/>
        <v>130</v>
      </c>
      <c r="B141" s="9" t="s">
        <v>39</v>
      </c>
      <c r="C141" s="19">
        <f aca="true" t="shared" si="57" ref="C141:I141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aca="true" t="shared" si="58" ref="D143:I143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>
      <c r="A144" s="64">
        <f t="shared" si="53"/>
        <v>133</v>
      </c>
      <c r="B144" s="9" t="s">
        <v>167</v>
      </c>
      <c r="C144" s="20">
        <f aca="true" t="shared" si="59" ref="C144:I144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>
      <c r="A147" s="64">
        <f aca="true" t="shared" si="60" ref="A147:A159">A146+1</f>
        <v>135</v>
      </c>
      <c r="B147" s="127" t="s">
        <v>118</v>
      </c>
      <c r="C147" s="111"/>
      <c r="D147" s="111"/>
      <c r="E147" s="111"/>
      <c r="F147" s="111"/>
      <c r="G147" s="111"/>
      <c r="H147" s="111"/>
      <c r="I147" s="111"/>
      <c r="J147" s="112"/>
    </row>
    <row r="148" spans="1:10" ht="21">
      <c r="A148" s="64">
        <f t="shared" si="60"/>
        <v>136</v>
      </c>
      <c r="B148" s="142" t="s">
        <v>209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>
      <c r="A149" s="64">
        <f t="shared" si="60"/>
        <v>137</v>
      </c>
      <c r="B149" s="143"/>
      <c r="C149" s="19">
        <f>SUM(D149:I149)</f>
        <v>48074.100000000006</v>
      </c>
      <c r="D149" s="19">
        <f aca="true" t="shared" si="61" ref="D149:I149">D150+D151</f>
        <v>7488.300000000001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aca="true" t="shared" si="62" ref="D150:I151">D154</f>
        <v>279.1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>
      <c r="A151" s="64">
        <f t="shared" si="60"/>
        <v>139</v>
      </c>
      <c r="B151" s="9" t="s">
        <v>3</v>
      </c>
      <c r="C151" s="19">
        <f>SUM(D151:I151)</f>
        <v>47610.4</v>
      </c>
      <c r="D151" s="19">
        <f t="shared" si="62"/>
        <v>7209.200000000001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>
      <c r="A152" s="64">
        <f t="shared" si="60"/>
        <v>140</v>
      </c>
      <c r="B152" s="110" t="s">
        <v>8</v>
      </c>
      <c r="C152" s="111"/>
      <c r="D152" s="111"/>
      <c r="E152" s="111"/>
      <c r="F152" s="111"/>
      <c r="G152" s="111"/>
      <c r="H152" s="111"/>
      <c r="I152" s="111"/>
      <c r="J152" s="112"/>
    </row>
    <row r="153" spans="1:10" ht="54.75" customHeight="1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aca="true" t="shared" si="63" ref="D153:I153">D154+D155</f>
        <v>7488.300000000001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aca="true" t="shared" si="64" ref="D154:I154">D158+D162</f>
        <v>279.1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>
      <c r="A155" s="64">
        <f t="shared" si="60"/>
        <v>143</v>
      </c>
      <c r="B155" s="9" t="s">
        <v>3</v>
      </c>
      <c r="C155" s="19">
        <f>SUM(D155:I155)</f>
        <v>47610.4</v>
      </c>
      <c r="D155" s="21">
        <f aca="true" t="shared" si="65" ref="D155:I155">D157+D161+D164+D166</f>
        <v>7209.200000000001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aca="true" t="shared" si="66" ref="D156:I15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>
      <c r="A159" s="77">
        <f t="shared" si="60"/>
        <v>147</v>
      </c>
      <c r="B159" s="41" t="s">
        <v>165</v>
      </c>
      <c r="C159" s="45">
        <f aca="true" t="shared" si="67" ref="C159:I159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>
      <c r="A162" s="64">
        <f aca="true" t="shared" si="68" ref="A162:A193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>
      <c r="A163" s="64">
        <f t="shared" si="68"/>
        <v>150</v>
      </c>
      <c r="B163" s="9" t="s">
        <v>155</v>
      </c>
      <c r="C163" s="20">
        <f aca="true" t="shared" si="69" ref="C163:I163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>
      <c r="A165" s="64">
        <f t="shared" si="68"/>
        <v>152</v>
      </c>
      <c r="B165" s="9" t="s">
        <v>156</v>
      </c>
      <c r="C165" s="20">
        <f aca="true" t="shared" si="70" ref="C165:I165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>
      <c r="A167" s="64">
        <f t="shared" si="68"/>
        <v>154</v>
      </c>
      <c r="B167" s="133" t="s">
        <v>119</v>
      </c>
      <c r="C167" s="133"/>
      <c r="D167" s="133"/>
      <c r="E167" s="133"/>
      <c r="F167" s="133"/>
      <c r="G167" s="133"/>
      <c r="H167" s="133"/>
      <c r="I167" s="133"/>
      <c r="J167" s="133"/>
    </row>
    <row r="168" spans="1:10" ht="20.25">
      <c r="A168" s="64">
        <f t="shared" si="68"/>
        <v>155</v>
      </c>
      <c r="B168" s="9" t="s">
        <v>6</v>
      </c>
      <c r="C168" s="19">
        <f>SUM(D168:I168)</f>
        <v>3115</v>
      </c>
      <c r="D168" s="19">
        <f aca="true" t="shared" si="71" ref="D168:I168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>
      <c r="A171" s="64">
        <f t="shared" si="68"/>
        <v>158</v>
      </c>
      <c r="B171" s="9" t="s">
        <v>3</v>
      </c>
      <c r="C171" s="19">
        <f>SUM(D171:I171)</f>
        <v>3115</v>
      </c>
      <c r="D171" s="19">
        <f aca="true" t="shared" si="72" ref="D171:I171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>
      <c r="A172" s="64">
        <f t="shared" si="68"/>
        <v>159</v>
      </c>
      <c r="B172" s="113" t="s">
        <v>14</v>
      </c>
      <c r="C172" s="114"/>
      <c r="D172" s="114"/>
      <c r="E172" s="114"/>
      <c r="F172" s="114"/>
      <c r="G172" s="114"/>
      <c r="H172" s="114"/>
      <c r="I172" s="114"/>
      <c r="J172" s="115"/>
    </row>
    <row r="173" spans="1:10" ht="40.5">
      <c r="A173" s="64">
        <f t="shared" si="68"/>
        <v>160</v>
      </c>
      <c r="B173" s="9" t="s">
        <v>15</v>
      </c>
      <c r="C173" s="19">
        <f>SUM(D173:I173)</f>
        <v>3115</v>
      </c>
      <c r="D173" s="19">
        <f aca="true" t="shared" si="73" ref="D173:I1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>
      <c r="A175" s="64">
        <f t="shared" si="68"/>
        <v>162</v>
      </c>
      <c r="B175" s="9" t="s">
        <v>3</v>
      </c>
      <c r="C175" s="19">
        <f>SUM(D175:I175)</f>
        <v>3115</v>
      </c>
      <c r="D175" s="19">
        <f aca="true" t="shared" si="74" ref="D175:I175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>
      <c r="A180" s="64">
        <f t="shared" si="68"/>
        <v>167</v>
      </c>
      <c r="B180" s="133" t="s">
        <v>175</v>
      </c>
      <c r="C180" s="133"/>
      <c r="D180" s="133"/>
      <c r="E180" s="133"/>
      <c r="F180" s="133"/>
      <c r="G180" s="133"/>
      <c r="H180" s="133"/>
      <c r="I180" s="133"/>
      <c r="J180" s="133"/>
    </row>
    <row r="181" spans="1:10" ht="20.25">
      <c r="A181" s="64">
        <f t="shared" si="68"/>
        <v>168</v>
      </c>
      <c r="B181" s="9" t="s">
        <v>6</v>
      </c>
      <c r="C181" s="7">
        <f>C183+C184</f>
        <v>266118.08</v>
      </c>
      <c r="D181" s="7">
        <f aca="true" t="shared" si="75" ref="D181:I181">D184</f>
        <v>37612.240000000005</v>
      </c>
      <c r="E181" s="7">
        <f t="shared" si="75"/>
        <v>39339.8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>
      <c r="A183" s="64">
        <f t="shared" si="68"/>
        <v>170</v>
      </c>
      <c r="B183" s="9" t="s">
        <v>16</v>
      </c>
      <c r="C183" s="7">
        <f aca="true" t="shared" si="76" ref="C183:I183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>
      <c r="A184" s="64">
        <f t="shared" si="68"/>
        <v>171</v>
      </c>
      <c r="B184" s="9" t="s">
        <v>3</v>
      </c>
      <c r="C184" s="7">
        <f aca="true" t="shared" si="77" ref="C184:I184">C189+C193</f>
        <v>266118.08</v>
      </c>
      <c r="D184" s="7">
        <f t="shared" si="77"/>
        <v>37612.240000000005</v>
      </c>
      <c r="E184" s="7">
        <f t="shared" si="77"/>
        <v>39339.8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>
      <c r="A185" s="64">
        <f t="shared" si="68"/>
        <v>172</v>
      </c>
      <c r="B185" s="110" t="s">
        <v>24</v>
      </c>
      <c r="C185" s="111"/>
      <c r="D185" s="111"/>
      <c r="E185" s="111"/>
      <c r="F185" s="111"/>
      <c r="G185" s="111"/>
      <c r="H185" s="111"/>
      <c r="I185" s="111"/>
      <c r="J185" s="112"/>
    </row>
    <row r="186" spans="1:10" ht="60.75">
      <c r="A186" s="64">
        <f t="shared" si="68"/>
        <v>173</v>
      </c>
      <c r="B186" s="9" t="s">
        <v>26</v>
      </c>
      <c r="C186" s="7">
        <f aca="true" t="shared" si="78" ref="C186:I186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>
      <c r="A190" s="64">
        <f t="shared" si="68"/>
        <v>177</v>
      </c>
      <c r="B190" s="113" t="s">
        <v>14</v>
      </c>
      <c r="C190" s="114"/>
      <c r="D190" s="114"/>
      <c r="E190" s="114"/>
      <c r="F190" s="114"/>
      <c r="G190" s="114"/>
      <c r="H190" s="114"/>
      <c r="I190" s="114"/>
      <c r="J190" s="115"/>
    </row>
    <row r="191" spans="1:10" ht="40.5">
      <c r="A191" s="64">
        <f t="shared" si="68"/>
        <v>178</v>
      </c>
      <c r="B191" s="9" t="s">
        <v>15</v>
      </c>
      <c r="C191" s="7">
        <f aca="true" t="shared" si="79" ref="C191:I191">C193</f>
        <v>235168.11000000002</v>
      </c>
      <c r="D191" s="7">
        <f t="shared" si="79"/>
        <v>35665.270000000004</v>
      </c>
      <c r="E191" s="7">
        <f t="shared" si="79"/>
        <v>39339.8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aca="true" t="shared" si="80" ref="D193:I193">D195+D197+D199+D201</f>
        <v>35665.270000000004</v>
      </c>
      <c r="E193" s="7">
        <f t="shared" si="80"/>
        <v>39339.8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>
      <c r="A194" s="64">
        <f aca="true" t="shared" si="81" ref="A194:A225">A193+1</f>
        <v>181</v>
      </c>
      <c r="B194" s="9" t="s">
        <v>34</v>
      </c>
      <c r="C194" s="7">
        <f>D194+E194+F194+G194+H194+I194</f>
        <v>2193.58</v>
      </c>
      <c r="D194" s="7">
        <f aca="true" t="shared" si="82" ref="D194:I194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aca="true" t="shared" si="83" ref="D196:I196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>
      <c r="A198" s="64">
        <f t="shared" si="81"/>
        <v>185</v>
      </c>
      <c r="B198" s="9" t="s">
        <v>122</v>
      </c>
      <c r="C198" s="7">
        <f aca="true" t="shared" si="84" ref="C198:I198">C199</f>
        <v>166325.55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>
      <c r="A199" s="64">
        <f t="shared" si="81"/>
        <v>186</v>
      </c>
      <c r="B199" s="9" t="s">
        <v>3</v>
      </c>
      <c r="C199" s="21">
        <f>D199+E199+F199+G199+H199+I199</f>
        <v>166325.55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aca="true" t="shared" si="85" ref="D200:I200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>
      <c r="A202" s="64">
        <f t="shared" si="81"/>
        <v>189</v>
      </c>
      <c r="B202" s="130" t="s">
        <v>123</v>
      </c>
      <c r="C202" s="131"/>
      <c r="D202" s="131"/>
      <c r="E202" s="131"/>
      <c r="F202" s="131"/>
      <c r="G202" s="131"/>
      <c r="H202" s="131"/>
      <c r="I202" s="131"/>
      <c r="J202" s="132"/>
    </row>
    <row r="203" spans="1:10" ht="20.25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aca="true" t="shared" si="86" ref="D203:I203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aca="true" t="shared" si="87" ref="D205:I206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>
      <c r="A207" s="64">
        <f t="shared" si="81"/>
        <v>194</v>
      </c>
      <c r="B207" s="135" t="s">
        <v>19</v>
      </c>
      <c r="C207" s="135"/>
      <c r="D207" s="135"/>
      <c r="E207" s="135"/>
      <c r="F207" s="135"/>
      <c r="G207" s="135"/>
      <c r="H207" s="135"/>
      <c r="I207" s="135"/>
      <c r="J207" s="135"/>
    </row>
    <row r="208" spans="1:10" ht="36.75" customHeight="1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aca="true" t="shared" si="88" ref="D208:I20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>
      <c r="A212" s="64">
        <f t="shared" si="81"/>
        <v>199</v>
      </c>
      <c r="B212" s="130" t="s">
        <v>124</v>
      </c>
      <c r="C212" s="131"/>
      <c r="D212" s="131"/>
      <c r="E212" s="131"/>
      <c r="F212" s="131"/>
      <c r="G212" s="131"/>
      <c r="H212" s="131"/>
      <c r="I212" s="131"/>
      <c r="J212" s="132"/>
    </row>
    <row r="213" spans="1:10" ht="40.5">
      <c r="A213" s="64">
        <f t="shared" si="81"/>
        <v>200</v>
      </c>
      <c r="B213" s="9" t="s">
        <v>18</v>
      </c>
      <c r="C213" s="7">
        <f>D213+E213+F213+G213+H213+I213</f>
        <v>34827.04</v>
      </c>
      <c r="D213" s="7">
        <f aca="true" t="shared" si="89" ref="D213:I213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>
      <c r="A214" s="64">
        <f t="shared" si="81"/>
        <v>201</v>
      </c>
      <c r="B214" s="9" t="s">
        <v>2</v>
      </c>
      <c r="C214" s="7">
        <f aca="true" t="shared" si="90" ref="C214:I214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>
      <c r="A215" s="64">
        <f t="shared" si="81"/>
        <v>202</v>
      </c>
      <c r="B215" s="9" t="s">
        <v>3</v>
      </c>
      <c r="C215" s="7">
        <f>D215+E215+F215+G215+H215+I215</f>
        <v>34827.04</v>
      </c>
      <c r="D215" s="8">
        <f aca="true" t="shared" si="91" ref="D215:I215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>
      <c r="A216" s="64">
        <f t="shared" si="81"/>
        <v>203</v>
      </c>
      <c r="B216" s="113" t="s">
        <v>19</v>
      </c>
      <c r="C216" s="114"/>
      <c r="D216" s="114"/>
      <c r="E216" s="114"/>
      <c r="F216" s="114"/>
      <c r="G216" s="114"/>
      <c r="H216" s="114"/>
      <c r="I216" s="114"/>
      <c r="J216" s="115"/>
    </row>
    <row r="217" spans="1:10" ht="57" customHeight="1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aca="true" t="shared" si="92" ref="D217:I217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>
      <c r="A220" s="64">
        <f t="shared" si="81"/>
        <v>207</v>
      </c>
      <c r="B220" s="113" t="s">
        <v>22</v>
      </c>
      <c r="C220" s="114"/>
      <c r="D220" s="114"/>
      <c r="E220" s="114"/>
      <c r="F220" s="114"/>
      <c r="G220" s="114"/>
      <c r="H220" s="114"/>
      <c r="I220" s="114"/>
      <c r="J220" s="115"/>
    </row>
    <row r="221" spans="1:10" ht="60.75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aca="true" t="shared" si="93" ref="D221:I221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>
      <c r="A224" s="64">
        <f t="shared" si="81"/>
        <v>211</v>
      </c>
      <c r="B224" s="9" t="s">
        <v>68</v>
      </c>
      <c r="C224" s="7">
        <f aca="true" t="shared" si="94" ref="C224:I22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>
      <c r="A225" s="64">
        <f t="shared" si="81"/>
        <v>212</v>
      </c>
      <c r="B225" s="25" t="str">
        <f>B223</f>
        <v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>
      <c r="A226" s="64">
        <f aca="true" t="shared" si="95" ref="A226:A256">A225+1</f>
        <v>213</v>
      </c>
      <c r="B226" s="9" t="s">
        <v>67</v>
      </c>
      <c r="C226" s="7">
        <f aca="true" t="shared" si="96" ref="C226:I22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>
      <c r="A228" s="64">
        <f t="shared" si="95"/>
        <v>215</v>
      </c>
      <c r="B228" s="25" t="s">
        <v>65</v>
      </c>
      <c r="C228" s="7">
        <f aca="true" t="shared" si="97" ref="C228:I228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111.112</v>
      </c>
    </row>
    <row r="229" spans="1:10" ht="20.25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>
      <c r="A230" s="64">
        <f t="shared" si="95"/>
        <v>217</v>
      </c>
      <c r="B230" s="25" t="s">
        <v>96</v>
      </c>
      <c r="C230" s="7">
        <f aca="true" t="shared" si="98" ref="C230:I230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>
      <c r="A232" s="64">
        <f t="shared" si="95"/>
        <v>219</v>
      </c>
      <c r="B232" s="127" t="s">
        <v>125</v>
      </c>
      <c r="C232" s="111"/>
      <c r="D232" s="111"/>
      <c r="E232" s="111"/>
      <c r="F232" s="111"/>
      <c r="G232" s="111"/>
      <c r="H232" s="111"/>
      <c r="I232" s="111"/>
      <c r="J232" s="112"/>
    </row>
    <row r="233" spans="1:10" ht="40.5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aca="true" t="shared" si="99" ref="D233:I233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1109.12</v>
      </c>
      <c r="I233" s="7">
        <f t="shared" si="99"/>
        <v>1164.58</v>
      </c>
      <c r="J233" s="64" t="s">
        <v>75</v>
      </c>
    </row>
    <row r="234" spans="1:10" ht="20.25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>
      <c r="A235" s="64">
        <f t="shared" si="95"/>
        <v>222</v>
      </c>
      <c r="B235" s="9" t="s">
        <v>3</v>
      </c>
      <c r="C235" s="7">
        <f aca="true" t="shared" si="100" ref="C235:I235">C239+C244</f>
        <v>61597.24000000001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1109.12</v>
      </c>
      <c r="I235" s="7">
        <f t="shared" si="100"/>
        <v>1164.58</v>
      </c>
      <c r="J235" s="17" t="s">
        <v>76</v>
      </c>
    </row>
    <row r="236" spans="1:10" ht="20.25">
      <c r="A236" s="64">
        <f t="shared" si="95"/>
        <v>223</v>
      </c>
      <c r="B236" s="136" t="s">
        <v>24</v>
      </c>
      <c r="C236" s="137"/>
      <c r="D236" s="137"/>
      <c r="E236" s="137"/>
      <c r="F236" s="137"/>
      <c r="G236" s="137"/>
      <c r="H236" s="137"/>
      <c r="I236" s="137"/>
      <c r="J236" s="138"/>
    </row>
    <row r="237" spans="1:10" ht="60.75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2230.2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2230.2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>
      <c r="A240" s="64">
        <f t="shared" si="95"/>
        <v>227</v>
      </c>
      <c r="B240" s="113" t="s">
        <v>22</v>
      </c>
      <c r="C240" s="114"/>
      <c r="D240" s="114"/>
      <c r="E240" s="114"/>
      <c r="F240" s="114"/>
      <c r="G240" s="114"/>
      <c r="H240" s="114"/>
      <c r="I240" s="114"/>
      <c r="J240" s="115"/>
    </row>
    <row r="241" spans="1:10" ht="40.5">
      <c r="A241" s="64">
        <f t="shared" si="95"/>
        <v>228</v>
      </c>
      <c r="B241" s="9" t="s">
        <v>15</v>
      </c>
      <c r="C241" s="7">
        <f aca="true" t="shared" si="101" ref="C241:I241">C243+C244</f>
        <v>47455.13000000001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1109.12</v>
      </c>
      <c r="I241" s="7">
        <f t="shared" si="101"/>
        <v>1164.58</v>
      </c>
      <c r="J241" s="28" t="s">
        <v>75</v>
      </c>
    </row>
    <row r="242" spans="1:10" ht="20.25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>
      <c r="A244" s="64">
        <f t="shared" si="95"/>
        <v>231</v>
      </c>
      <c r="B244" s="9" t="s">
        <v>3</v>
      </c>
      <c r="C244" s="7">
        <f>D244+E244+F244+G244+H244+I244</f>
        <v>47455.13000000001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1109.12</v>
      </c>
      <c r="I244" s="7">
        <f>I246+I248+I250+I252</f>
        <v>1164.58</v>
      </c>
      <c r="J244" s="28" t="s">
        <v>75</v>
      </c>
    </row>
    <row r="245" spans="1:10" ht="101.25">
      <c r="A245" s="64">
        <f t="shared" si="95"/>
        <v>232</v>
      </c>
      <c r="B245" s="9" t="s">
        <v>47</v>
      </c>
      <c r="C245" s="7">
        <f aca="true" t="shared" si="102" ref="C245:I245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>
      <c r="A247" s="64">
        <f t="shared" si="95"/>
        <v>234</v>
      </c>
      <c r="B247" s="9" t="s">
        <v>73</v>
      </c>
      <c r="C247" s="7">
        <f aca="true" t="shared" si="103" ref="C247:I247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1109.12</v>
      </c>
      <c r="I247" s="7">
        <f t="shared" si="103"/>
        <v>1164.58</v>
      </c>
      <c r="J247" s="64">
        <v>125</v>
      </c>
    </row>
    <row r="248" spans="1:10" ht="20.25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1109.12</v>
      </c>
      <c r="I248" s="7">
        <v>1164.58</v>
      </c>
      <c r="J248" s="28" t="s">
        <v>75</v>
      </c>
    </row>
    <row r="249" spans="1:10" ht="81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aca="true" t="shared" si="104" ref="E249:I250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>
      <c r="A251" s="64">
        <f t="shared" si="95"/>
        <v>238</v>
      </c>
      <c r="B251" s="9" t="s">
        <v>72</v>
      </c>
      <c r="C251" s="7">
        <f aca="true" t="shared" si="105" ref="C251:I251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>
      <c r="A253" s="64">
        <f t="shared" si="95"/>
        <v>240</v>
      </c>
      <c r="B253" s="9" t="s">
        <v>95</v>
      </c>
      <c r="C253" s="7">
        <f aca="true" t="shared" si="106" ref="C253:I253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>
      <c r="A255" s="64">
        <f t="shared" si="95"/>
        <v>242</v>
      </c>
      <c r="B255" s="9" t="s">
        <v>201</v>
      </c>
      <c r="C255" s="7">
        <f aca="true" t="shared" si="107" ref="C255:I255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0" ht="20.25">
      <c r="A257" s="64">
        <v>244</v>
      </c>
      <c r="B257" s="130" t="s">
        <v>126</v>
      </c>
      <c r="C257" s="114"/>
      <c r="D257" s="114"/>
      <c r="E257" s="114"/>
      <c r="F257" s="114"/>
      <c r="G257" s="114"/>
      <c r="H257" s="114"/>
      <c r="I257" s="114"/>
      <c r="J257" s="115"/>
    </row>
    <row r="258" spans="1:10" ht="40.5">
      <c r="A258" s="64">
        <f aca="true" t="shared" si="108" ref="A258:A269">A257+1</f>
        <v>245</v>
      </c>
      <c r="B258" s="9" t="s">
        <v>18</v>
      </c>
      <c r="C258" s="7">
        <f>D258+E258+H258+I258+F258+G258</f>
        <v>710252.915</v>
      </c>
      <c r="D258" s="7">
        <f aca="true" t="shared" si="109" ref="D258:I258">D259+D260</f>
        <v>84333.995</v>
      </c>
      <c r="E258" s="7">
        <f t="shared" si="109"/>
        <v>141704.32</v>
      </c>
      <c r="F258" s="7">
        <f t="shared" si="109"/>
        <v>83564.59999999999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0" ht="20.25">
      <c r="A259" s="64">
        <f t="shared" si="108"/>
        <v>246</v>
      </c>
      <c r="B259" s="9" t="s">
        <v>2</v>
      </c>
      <c r="C259" s="8">
        <f aca="true" t="shared" si="110" ref="C259:I26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0" ht="20.25">
      <c r="A260" s="64">
        <f t="shared" si="108"/>
        <v>247</v>
      </c>
      <c r="B260" s="9" t="s">
        <v>3</v>
      </c>
      <c r="C260" s="7">
        <f t="shared" si="110"/>
        <v>626609.415</v>
      </c>
      <c r="D260" s="7">
        <f t="shared" si="110"/>
        <v>84333.995</v>
      </c>
      <c r="E260" s="7">
        <f t="shared" si="110"/>
        <v>105560.82</v>
      </c>
      <c r="F260" s="7">
        <f t="shared" si="110"/>
        <v>83564.59999999999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0" ht="20.25">
      <c r="A261" s="64">
        <f t="shared" si="108"/>
        <v>248</v>
      </c>
      <c r="B261" s="136" t="s">
        <v>24</v>
      </c>
      <c r="C261" s="137"/>
      <c r="D261" s="137"/>
      <c r="E261" s="137"/>
      <c r="F261" s="137"/>
      <c r="G261" s="137"/>
      <c r="H261" s="137"/>
      <c r="I261" s="137"/>
      <c r="J261" s="138"/>
    </row>
    <row r="262" spans="1:10" ht="60.75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0" ht="20.25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0" ht="20.25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>
      <c r="A265" s="64">
        <f t="shared" si="108"/>
        <v>252</v>
      </c>
      <c r="B265" s="123" t="s">
        <v>8</v>
      </c>
      <c r="C265" s="124"/>
      <c r="D265" s="124"/>
      <c r="E265" s="124"/>
      <c r="F265" s="124"/>
      <c r="G265" s="124"/>
      <c r="H265" s="124"/>
      <c r="I265" s="124"/>
      <c r="J265" s="125"/>
      <c r="K265" s="4"/>
    </row>
    <row r="266" spans="1:10" ht="54.75" customHeight="1">
      <c r="A266" s="64">
        <f t="shared" si="108"/>
        <v>253</v>
      </c>
      <c r="B266" s="9" t="s">
        <v>23</v>
      </c>
      <c r="C266" s="7">
        <f aca="true" t="shared" si="111" ref="C266:I266">C267+C268</f>
        <v>660212.915</v>
      </c>
      <c r="D266" s="7">
        <f t="shared" si="111"/>
        <v>84293.995</v>
      </c>
      <c r="E266" s="7">
        <f t="shared" si="111"/>
        <v>141704.32</v>
      </c>
      <c r="F266" s="7">
        <f t="shared" si="111"/>
        <v>83564.59999999999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0" ht="20.25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0" ht="20.25">
      <c r="A268" s="64">
        <f t="shared" si="108"/>
        <v>255</v>
      </c>
      <c r="B268" s="9" t="s">
        <v>3</v>
      </c>
      <c r="C268" s="10">
        <f>D268+E268+F268+G268+H268+I268</f>
        <v>624069.415</v>
      </c>
      <c r="D268" s="10">
        <f>D272+D274+D276+D278+D280+D282+D284+D286+D288+D290+D294+D300+D303+D307</f>
        <v>84293.995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0" ht="176.25" customHeight="1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0" ht="60.75">
      <c r="A270" s="93"/>
      <c r="B270" s="11" t="s">
        <v>180</v>
      </c>
      <c r="C270" s="12">
        <f aca="true" t="shared" si="112" ref="C270:I270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0" ht="20.25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0" ht="20.25">
      <c r="A272" s="64">
        <f aca="true" t="shared" si="113" ref="A272:A291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>
      <c r="A273" s="64">
        <f t="shared" si="113"/>
        <v>259</v>
      </c>
      <c r="B273" s="9" t="s">
        <v>78</v>
      </c>
      <c r="C273" s="7">
        <f aca="true" t="shared" si="114" ref="C273:I273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>
      <c r="A275" s="64">
        <f t="shared" si="113"/>
        <v>261</v>
      </c>
      <c r="B275" s="9" t="s">
        <v>98</v>
      </c>
      <c r="C275" s="7">
        <f aca="true" t="shared" si="115" ref="C275:I27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>
      <c r="A277" s="64">
        <f t="shared" si="113"/>
        <v>263</v>
      </c>
      <c r="B277" s="9" t="s">
        <v>53</v>
      </c>
      <c r="C277" s="7">
        <f aca="true" t="shared" si="116" ref="C277:I277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>
      <c r="A279" s="64">
        <f t="shared" si="113"/>
        <v>265</v>
      </c>
      <c r="B279" s="9" t="s">
        <v>69</v>
      </c>
      <c r="C279" s="7">
        <f aca="true" t="shared" si="117" ref="C279:I279">C280</f>
        <v>1693.1599999999999</v>
      </c>
      <c r="D279" s="7">
        <f t="shared" si="117"/>
        <v>258.46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258.46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>
      <c r="A283" s="64">
        <f t="shared" si="113"/>
        <v>269</v>
      </c>
      <c r="B283" s="9" t="s">
        <v>55</v>
      </c>
      <c r="C283" s="7">
        <f aca="true" t="shared" si="118" ref="C283:I283">C284</f>
        <v>32623.44</v>
      </c>
      <c r="D283" s="7">
        <f t="shared" si="118"/>
        <v>3455.47</v>
      </c>
      <c r="E283" s="7">
        <f t="shared" si="118"/>
        <v>3762.07</v>
      </c>
      <c r="F283" s="7">
        <f t="shared" si="118"/>
        <v>4405.9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>
      <c r="A284" s="64">
        <f t="shared" si="113"/>
        <v>270</v>
      </c>
      <c r="B284" s="9" t="s">
        <v>3</v>
      </c>
      <c r="C284" s="7">
        <f>D284+E284+F284+G284+H284+I284</f>
        <v>32623.44</v>
      </c>
      <c r="D284" s="7">
        <v>3455.47</v>
      </c>
      <c r="E284" s="7">
        <v>3762.07</v>
      </c>
      <c r="F284" s="7">
        <v>4405.9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>
      <c r="A285" s="64">
        <f t="shared" si="113"/>
        <v>271</v>
      </c>
      <c r="B285" s="9" t="s">
        <v>148</v>
      </c>
      <c r="C285" s="7">
        <f aca="true" t="shared" si="119" ref="C285:I285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>
      <c r="A287" s="64">
        <f t="shared" si="113"/>
        <v>273</v>
      </c>
      <c r="B287" s="9" t="s">
        <v>56</v>
      </c>
      <c r="C287" s="7">
        <f aca="true" t="shared" si="120" ref="C287:I287">C288</f>
        <v>113615.8</v>
      </c>
      <c r="D287" s="7">
        <f t="shared" si="120"/>
        <v>17877.36</v>
      </c>
      <c r="E287" s="7">
        <f t="shared" si="120"/>
        <v>18337.24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>
      <c r="A293" s="13">
        <f>A291+1</f>
        <v>278</v>
      </c>
      <c r="B293" s="11" t="s">
        <v>16</v>
      </c>
      <c r="C293" s="12">
        <f aca="true" t="shared" si="121" ref="C293:C304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>
      <c r="A294" s="64">
        <f aca="true" t="shared" si="122" ref="A294:A304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>
      <c r="A295" s="64">
        <f t="shared" si="122"/>
        <v>280</v>
      </c>
      <c r="B295" s="9" t="s">
        <v>189</v>
      </c>
      <c r="C295" s="7">
        <f t="shared" si="121"/>
        <v>37421.88</v>
      </c>
      <c r="D295" s="7">
        <f aca="true" t="shared" si="123" ref="D295:I295">D296+D297</f>
        <v>0</v>
      </c>
      <c r="E295" s="7">
        <f t="shared" si="123"/>
        <v>37421.88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>
      <c r="A298" s="64">
        <f t="shared" si="122"/>
        <v>283</v>
      </c>
      <c r="B298" s="9" t="s">
        <v>101</v>
      </c>
      <c r="C298" s="7">
        <f t="shared" si="121"/>
        <v>4724.715</v>
      </c>
      <c r="D298" s="7">
        <f>SUM(D299:D300)</f>
        <v>1503.275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>
      <c r="A300" s="64">
        <f t="shared" si="122"/>
        <v>285</v>
      </c>
      <c r="B300" s="9" t="s">
        <v>3</v>
      </c>
      <c r="C300" s="7">
        <f t="shared" si="121"/>
        <v>4724.715</v>
      </c>
      <c r="D300" s="7">
        <v>1503.275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aca="true" t="shared" si="124" ref="D301:I301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aca="true" t="shared" si="125" ref="D304:I304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>
      <c r="A308" s="64">
        <v>293</v>
      </c>
      <c r="B308" s="130" t="s">
        <v>127</v>
      </c>
      <c r="C308" s="114"/>
      <c r="D308" s="114"/>
      <c r="E308" s="114"/>
      <c r="F308" s="114"/>
      <c r="G308" s="114"/>
      <c r="H308" s="114"/>
      <c r="I308" s="114"/>
      <c r="J308" s="115"/>
    </row>
    <row r="309" spans="1:10" ht="40.5">
      <c r="A309" s="64">
        <f>A308+1</f>
        <v>294</v>
      </c>
      <c r="B309" s="9" t="s">
        <v>18</v>
      </c>
      <c r="C309" s="7">
        <f>SUM(D309:I309)</f>
        <v>7708.91</v>
      </c>
      <c r="D309" s="7">
        <f aca="true" t="shared" si="126" ref="D309:I309">SUM(D310:D312)</f>
        <v>500</v>
      </c>
      <c r="E309" s="7">
        <f t="shared" si="126"/>
        <v>583.81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>
      <c r="A310" s="64">
        <v>298</v>
      </c>
      <c r="B310" s="9" t="s">
        <v>16</v>
      </c>
      <c r="C310" s="92">
        <f>SUM(D310:I310)</f>
        <v>6426.35</v>
      </c>
      <c r="D310" s="7">
        <f aca="true" t="shared" si="127" ref="D310:I312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583.81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>
      <c r="A313" s="64">
        <v>301</v>
      </c>
      <c r="B313" s="113" t="s">
        <v>8</v>
      </c>
      <c r="C313" s="114"/>
      <c r="D313" s="114"/>
      <c r="E313" s="114"/>
      <c r="F313" s="114"/>
      <c r="G313" s="114"/>
      <c r="H313" s="114"/>
      <c r="I313" s="114"/>
      <c r="J313" s="115"/>
    </row>
    <row r="314" spans="1:10" ht="55.5" customHeight="1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583.81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583.81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>
      <c r="A318" s="86">
        <v>304</v>
      </c>
      <c r="B318" s="9" t="s">
        <v>190</v>
      </c>
      <c r="C318" s="21">
        <v>1000</v>
      </c>
      <c r="D318" s="21">
        <v>500</v>
      </c>
      <c r="E318" s="21">
        <f>SUM(E319:E320)</f>
        <v>583.81</v>
      </c>
      <c r="F318" s="21">
        <v>0</v>
      </c>
      <c r="G318" s="21">
        <v>0</v>
      </c>
      <c r="H318" s="21">
        <v>0</v>
      </c>
      <c r="I318" s="21">
        <v>0</v>
      </c>
      <c r="J318" s="85" t="s">
        <v>191</v>
      </c>
    </row>
    <row r="319" spans="1:10" ht="2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>
      <c r="A320" s="86">
        <v>306</v>
      </c>
      <c r="B320" s="9" t="s">
        <v>3</v>
      </c>
      <c r="C320" s="21">
        <v>1000</v>
      </c>
      <c r="D320" s="21">
        <v>500</v>
      </c>
      <c r="E320" s="21">
        <v>583.81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>
      <c r="A321" s="86">
        <v>307</v>
      </c>
      <c r="B321" s="9" t="s">
        <v>192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193</v>
      </c>
    </row>
    <row r="322" spans="1:10" ht="2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>
      <c r="A325" s="86">
        <v>311</v>
      </c>
      <c r="B325" s="9" t="s">
        <v>194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195</v>
      </c>
    </row>
    <row r="326" spans="1:10" ht="2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>
      <c r="A328" s="86">
        <v>314</v>
      </c>
      <c r="B328" s="9" t="s">
        <v>196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>
      <c r="A331" s="86">
        <v>317</v>
      </c>
      <c r="B331" s="9" t="s">
        <v>197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>
      <c r="A334" s="86">
        <v>320</v>
      </c>
      <c r="B334" s="9" t="s">
        <v>198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>
      <c r="A337" s="86">
        <v>323</v>
      </c>
      <c r="B337" s="9" t="s">
        <v>199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>
      <c r="A340" s="64">
        <v>326</v>
      </c>
      <c r="B340" s="130" t="s">
        <v>128</v>
      </c>
      <c r="C340" s="114"/>
      <c r="D340" s="114"/>
      <c r="E340" s="114"/>
      <c r="F340" s="114"/>
      <c r="G340" s="114"/>
      <c r="H340" s="114"/>
      <c r="I340" s="114"/>
      <c r="J340" s="115"/>
    </row>
    <row r="341" spans="1:10" ht="40.5">
      <c r="A341" s="64">
        <f aca="true" t="shared" si="128" ref="A341:A353">A340+1</f>
        <v>327</v>
      </c>
      <c r="B341" s="94" t="s">
        <v>42</v>
      </c>
      <c r="C341" s="7">
        <f aca="true" t="shared" si="129" ref="C341:I341">C342+C343</f>
        <v>272179.96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>
      <c r="A342" s="64">
        <f t="shared" si="128"/>
        <v>328</v>
      </c>
      <c r="B342" s="94" t="str">
        <f aca="true" t="shared" si="130" ref="B342:I342">B346</f>
        <v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>
      <c r="A343" s="64">
        <f t="shared" si="128"/>
        <v>329</v>
      </c>
      <c r="B343" s="94" t="str">
        <f>B347</f>
        <v>Местный бюджет           </v>
      </c>
      <c r="C343" s="7">
        <f aca="true" t="shared" si="131" ref="C343:I343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>
      <c r="A344" s="64">
        <f t="shared" si="128"/>
        <v>330</v>
      </c>
      <c r="B344" s="123" t="s">
        <v>24</v>
      </c>
      <c r="C344" s="139"/>
      <c r="D344" s="139"/>
      <c r="E344" s="139"/>
      <c r="F344" s="139"/>
      <c r="G344" s="139"/>
      <c r="H344" s="139"/>
      <c r="I344" s="139"/>
      <c r="J344" s="140"/>
    </row>
    <row r="345" spans="1:10" ht="60.75">
      <c r="A345" s="64">
        <f t="shared" si="128"/>
        <v>331</v>
      </c>
      <c r="B345" s="30" t="s">
        <v>161</v>
      </c>
      <c r="C345" s="7">
        <f aca="true" t="shared" si="132" ref="C345:I345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>
      <c r="A348" s="64">
        <f t="shared" si="128"/>
        <v>334</v>
      </c>
      <c r="B348" s="113" t="s">
        <v>8</v>
      </c>
      <c r="C348" s="114"/>
      <c r="D348" s="114"/>
      <c r="E348" s="114"/>
      <c r="F348" s="114"/>
      <c r="G348" s="114"/>
      <c r="H348" s="114"/>
      <c r="I348" s="114"/>
      <c r="J348" s="141"/>
    </row>
    <row r="349" spans="1:10" ht="55.5" customHeight="1">
      <c r="A349" s="64">
        <f t="shared" si="128"/>
        <v>335</v>
      </c>
      <c r="B349" s="9" t="s">
        <v>23</v>
      </c>
      <c r="C349" s="7">
        <f>D349+E349+I349</f>
        <v>2270.04</v>
      </c>
      <c r="D349" s="7">
        <f aca="true" t="shared" si="133" ref="D349:I349">D350</f>
        <v>1097.86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aca="true" t="shared" si="134" ref="D350:I350">D352+D355</f>
        <v>1097.86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>
      <c r="A351" s="64">
        <f t="shared" si="128"/>
        <v>337</v>
      </c>
      <c r="B351" s="9" t="s">
        <v>37</v>
      </c>
      <c r="C351" s="7">
        <f>D351+E351+I351</f>
        <v>0</v>
      </c>
      <c r="D351" s="7">
        <f aca="true" t="shared" si="135" ref="D351:I351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81">
      <c r="A354" s="65"/>
      <c r="B354" s="9" t="s">
        <v>182</v>
      </c>
      <c r="C354" s="7">
        <f>D354+E354+I354</f>
        <v>2270.04</v>
      </c>
      <c r="D354" s="91">
        <f aca="true" t="shared" si="136" ref="D354:I354">D355</f>
        <v>1097.86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>
      <c r="A355" s="64">
        <f>A353+1</f>
        <v>340</v>
      </c>
      <c r="B355" s="9" t="s">
        <v>36</v>
      </c>
      <c r="C355" s="7">
        <f>D355+E355+I355</f>
        <v>2270.04</v>
      </c>
      <c r="D355" s="91">
        <v>1097.86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>
      <c r="A356" s="64">
        <f aca="true" t="shared" si="137" ref="A356:A387">A355+1</f>
        <v>341</v>
      </c>
      <c r="B356" s="130" t="s">
        <v>129</v>
      </c>
      <c r="C356" s="114"/>
      <c r="D356" s="114"/>
      <c r="E356" s="114"/>
      <c r="F356" s="114"/>
      <c r="G356" s="114"/>
      <c r="H356" s="114"/>
      <c r="I356" s="114"/>
      <c r="J356" s="115"/>
    </row>
    <row r="357" spans="1:10" ht="40.5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aca="true" t="shared" si="138" ref="D357:I357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aca="true" t="shared" si="139" ref="D358:I361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>
      <c r="A359" s="64">
        <f t="shared" si="137"/>
        <v>344</v>
      </c>
      <c r="B359" s="21" t="s">
        <v>30</v>
      </c>
      <c r="C359" s="7">
        <f>D359+E359+F359+G359+H359+I359</f>
        <v>10241.3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>
      <c r="A362" s="64">
        <f t="shared" si="137"/>
        <v>347</v>
      </c>
      <c r="B362" s="123" t="s">
        <v>33</v>
      </c>
      <c r="C362" s="124"/>
      <c r="D362" s="124"/>
      <c r="E362" s="124"/>
      <c r="F362" s="124"/>
      <c r="G362" s="124"/>
      <c r="H362" s="124"/>
      <c r="I362" s="124"/>
      <c r="J362" s="125"/>
    </row>
    <row r="363" spans="1:10" ht="60.75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aca="true" t="shared" si="140" ref="D363:I363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>
      <c r="A364" s="64">
        <f t="shared" si="137"/>
        <v>349</v>
      </c>
      <c r="B364" s="21" t="s">
        <v>12</v>
      </c>
      <c r="C364" s="20">
        <f aca="true" t="shared" si="141" ref="C364:C372">D364+E364+F364+G364+H364+I364</f>
        <v>4995.2</v>
      </c>
      <c r="D364" s="20">
        <f aca="true" t="shared" si="142" ref="D364:I367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>
      <c r="A365" s="64">
        <f t="shared" si="137"/>
        <v>350</v>
      </c>
      <c r="B365" s="21" t="s">
        <v>11</v>
      </c>
      <c r="C365" s="20">
        <f t="shared" si="141"/>
        <v>10241.3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aca="true" t="shared" si="143" ref="D368:I368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>
      <c r="A370" s="64">
        <f t="shared" si="137"/>
        <v>355</v>
      </c>
      <c r="B370" s="21" t="s">
        <v>16</v>
      </c>
      <c r="C370" s="20">
        <f t="shared" si="141"/>
        <v>10241.3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>
      <c r="A371" s="64">
        <f t="shared" si="137"/>
        <v>356</v>
      </c>
      <c r="B371" s="21" t="str">
        <f>B360</f>
        <v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>
      <c r="A373" s="64">
        <f t="shared" si="137"/>
        <v>358</v>
      </c>
      <c r="B373" s="126" t="s">
        <v>130</v>
      </c>
      <c r="C373" s="124"/>
      <c r="D373" s="124"/>
      <c r="E373" s="124"/>
      <c r="F373" s="124"/>
      <c r="G373" s="124"/>
      <c r="H373" s="124"/>
      <c r="I373" s="124"/>
      <c r="J373" s="125"/>
    </row>
    <row r="374" spans="1:10" ht="40.5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aca="true" t="shared" si="144" ref="D374:I37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aca="true" t="shared" si="145" ref="D375:I378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>
      <c r="A377" s="64">
        <f t="shared" si="137"/>
        <v>362</v>
      </c>
      <c r="B377" s="21" t="s">
        <v>29</v>
      </c>
      <c r="C377" s="7">
        <f>D377+E377+F377+G377+H377+I377</f>
        <v>16794.56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>
      <c r="A379" s="64">
        <f t="shared" si="137"/>
        <v>364</v>
      </c>
      <c r="B379" s="123" t="s">
        <v>8</v>
      </c>
      <c r="C379" s="124"/>
      <c r="D379" s="124"/>
      <c r="E379" s="124"/>
      <c r="F379" s="124"/>
      <c r="G379" s="124"/>
      <c r="H379" s="124"/>
      <c r="I379" s="124"/>
      <c r="J379" s="125"/>
    </row>
    <row r="380" spans="1:10" ht="60.75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aca="true" t="shared" si="146" ref="D380:I380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aca="true" t="shared" si="147" ref="D381:I384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>
      <c r="A383" s="64">
        <f t="shared" si="137"/>
        <v>368</v>
      </c>
      <c r="B383" s="9" t="s">
        <v>3</v>
      </c>
      <c r="C383" s="7">
        <f>D383+E383+F383+G383+H383+I383</f>
        <v>16794.56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>
      <c r="A385" s="64">
        <f t="shared" si="137"/>
        <v>370</v>
      </c>
      <c r="B385" s="9" t="s">
        <v>40</v>
      </c>
      <c r="C385" s="7">
        <f aca="true" t="shared" si="148" ref="C385:I385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>
      <c r="A388" s="64">
        <f aca="true" t="shared" si="149" ref="A388:A405">A387+1</f>
        <v>373</v>
      </c>
      <c r="B388" s="9" t="s">
        <v>29</v>
      </c>
      <c r="C388" s="7">
        <f>D388+E388+F388+G388+H388+I388</f>
        <v>16794.56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>
      <c r="A390" s="64">
        <f t="shared" si="149"/>
        <v>375</v>
      </c>
      <c r="B390" s="133" t="s">
        <v>131</v>
      </c>
      <c r="C390" s="134"/>
      <c r="D390" s="134"/>
      <c r="E390" s="134"/>
      <c r="F390" s="134"/>
      <c r="G390" s="134"/>
      <c r="H390" s="134"/>
      <c r="I390" s="134"/>
      <c r="J390" s="134"/>
    </row>
    <row r="391" spans="1:10" ht="40.5">
      <c r="A391" s="64">
        <f t="shared" si="149"/>
        <v>376</v>
      </c>
      <c r="B391" s="21" t="s">
        <v>18</v>
      </c>
      <c r="C391" s="7">
        <f aca="true" t="shared" si="150" ref="C391:I391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23162.8</v>
      </c>
      <c r="I391" s="7">
        <f t="shared" si="150"/>
        <v>25411.6</v>
      </c>
      <c r="J391" s="83" t="s">
        <v>75</v>
      </c>
    </row>
    <row r="392" spans="1:10" ht="20.25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>
      <c r="A393" s="64">
        <f t="shared" si="149"/>
        <v>378</v>
      </c>
      <c r="B393" s="21" t="s">
        <v>11</v>
      </c>
      <c r="C393" s="7">
        <f aca="true" t="shared" si="151" ref="C393:I395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>
      <c r="A394" s="64">
        <f t="shared" si="149"/>
        <v>379</v>
      </c>
      <c r="B394" s="21" t="s">
        <v>29</v>
      </c>
      <c r="C394" s="7">
        <f t="shared" si="151"/>
        <v>97405.70000000001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22488.8</v>
      </c>
      <c r="I394" s="7">
        <f t="shared" si="151"/>
        <v>24737.6</v>
      </c>
      <c r="J394" s="83" t="s">
        <v>75</v>
      </c>
    </row>
    <row r="395" spans="1:10" ht="20.25">
      <c r="A395" s="64">
        <f t="shared" si="149"/>
        <v>380</v>
      </c>
      <c r="B395" s="21" t="s">
        <v>116</v>
      </c>
      <c r="C395" s="7">
        <f t="shared" si="151"/>
        <v>1095.4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>
      <c r="A396" s="64">
        <f t="shared" si="149"/>
        <v>381</v>
      </c>
      <c r="B396" s="123" t="s">
        <v>8</v>
      </c>
      <c r="C396" s="124"/>
      <c r="D396" s="124"/>
      <c r="E396" s="124"/>
      <c r="F396" s="124"/>
      <c r="G396" s="124"/>
      <c r="H396" s="124"/>
      <c r="I396" s="124"/>
      <c r="J396" s="125"/>
    </row>
    <row r="397" spans="1:10" ht="60.75">
      <c r="A397" s="64">
        <f t="shared" si="149"/>
        <v>382</v>
      </c>
      <c r="B397" s="9" t="s">
        <v>23</v>
      </c>
      <c r="C397" s="7">
        <f aca="true" t="shared" si="152" ref="C397:I397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23162.8</v>
      </c>
      <c r="I397" s="7">
        <f t="shared" si="152"/>
        <v>25411.6</v>
      </c>
      <c r="J397" s="28" t="s">
        <v>75</v>
      </c>
    </row>
    <row r="398" spans="1:10" ht="20.25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aca="true" t="shared" si="153" ref="D399:I399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>
      <c r="A400" s="64">
        <f t="shared" si="149"/>
        <v>385</v>
      </c>
      <c r="B400" s="9" t="s">
        <v>3</v>
      </c>
      <c r="C400" s="7">
        <f>D400+E400+F400+G400+H400+I400</f>
        <v>97405.70000000001</v>
      </c>
      <c r="D400" s="7">
        <f aca="true" t="shared" si="154" ref="D400:I401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22488.8</v>
      </c>
      <c r="I400" s="7">
        <f t="shared" si="154"/>
        <v>24737.6</v>
      </c>
      <c r="J400" s="28" t="s">
        <v>75</v>
      </c>
    </row>
    <row r="401" spans="1:10" ht="20.25">
      <c r="A401" s="64">
        <f t="shared" si="149"/>
        <v>386</v>
      </c>
      <c r="B401" s="9" t="s">
        <v>116</v>
      </c>
      <c r="C401" s="7">
        <f>D401+E401+F401+G401+H401+I401</f>
        <v>1095.4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>
      <c r="A402" s="64">
        <f t="shared" si="149"/>
        <v>387</v>
      </c>
      <c r="B402" s="9" t="s">
        <v>48</v>
      </c>
      <c r="C402" s="7">
        <f aca="true" t="shared" si="155" ref="C402:I402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</v>
      </c>
      <c r="G402" s="7">
        <f t="shared" si="155"/>
        <v>20524.3</v>
      </c>
      <c r="H402" s="7">
        <f t="shared" si="155"/>
        <v>22588.8</v>
      </c>
      <c r="I402" s="7">
        <f t="shared" si="155"/>
        <v>24837.6</v>
      </c>
      <c r="J402" s="64" t="s">
        <v>77</v>
      </c>
    </row>
    <row r="403" spans="1:10" ht="20.25">
      <c r="A403" s="64">
        <f t="shared" si="149"/>
        <v>388</v>
      </c>
      <c r="B403" s="9" t="s">
        <v>32</v>
      </c>
      <c r="C403" s="7">
        <f>D403+E403+F403+G403+H403+I403</f>
        <v>97405.70000000001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22488.8</v>
      </c>
      <c r="I403" s="7">
        <v>24737.6</v>
      </c>
      <c r="J403" s="28" t="s">
        <v>75</v>
      </c>
    </row>
    <row r="404" spans="1:10" ht="20.25">
      <c r="A404" s="48">
        <f t="shared" si="149"/>
        <v>389</v>
      </c>
      <c r="B404" s="40" t="s">
        <v>116</v>
      </c>
      <c r="C404" s="10">
        <f>D404+E404+F404+G404+H404+I404</f>
        <v>1095.4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>
      <c r="A408" s="64">
        <f aca="true" t="shared" si="156" ref="A408:A439">A407+1</f>
        <v>392</v>
      </c>
      <c r="B408" s="130" t="s">
        <v>176</v>
      </c>
      <c r="C408" s="131"/>
      <c r="D408" s="131"/>
      <c r="E408" s="131"/>
      <c r="F408" s="131"/>
      <c r="G408" s="131"/>
      <c r="H408" s="131"/>
      <c r="I408" s="131"/>
      <c r="J408" s="132"/>
    </row>
    <row r="409" spans="1:10" ht="40.5">
      <c r="A409" s="64">
        <f t="shared" si="156"/>
        <v>393</v>
      </c>
      <c r="B409" s="9" t="s">
        <v>18</v>
      </c>
      <c r="C409" s="7">
        <f aca="true" t="shared" si="157" ref="C409:I409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59471.2</v>
      </c>
      <c r="G409" s="7">
        <f t="shared" si="157"/>
        <v>60143.2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>
      <c r="A411" s="64">
        <f t="shared" si="156"/>
        <v>395</v>
      </c>
      <c r="B411" s="9" t="s">
        <v>3</v>
      </c>
      <c r="C411" s="7">
        <f aca="true" t="shared" si="158" ref="C411:I411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59471.2</v>
      </c>
      <c r="G411" s="7">
        <f t="shared" si="158"/>
        <v>60143.2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>
      <c r="A412" s="64">
        <f t="shared" si="156"/>
        <v>396</v>
      </c>
      <c r="B412" s="113" t="s">
        <v>8</v>
      </c>
      <c r="C412" s="114"/>
      <c r="D412" s="114"/>
      <c r="E412" s="114"/>
      <c r="F412" s="114"/>
      <c r="G412" s="114"/>
      <c r="H412" s="114"/>
      <c r="I412" s="114"/>
      <c r="J412" s="115"/>
    </row>
    <row r="413" spans="1:10" ht="57.75" customHeight="1">
      <c r="A413" s="64">
        <f t="shared" si="156"/>
        <v>397</v>
      </c>
      <c r="B413" s="9" t="s">
        <v>23</v>
      </c>
      <c r="C413" s="7">
        <f aca="true" t="shared" si="159" ref="C413:I413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59471.2</v>
      </c>
      <c r="G413" s="7">
        <f t="shared" si="159"/>
        <v>60143.2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59471.2</v>
      </c>
      <c r="G415" s="7">
        <f>G417+G419+G421+G423+G425</f>
        <v>60143.2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aca="true" t="shared" si="160" ref="D416:I416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>
      <c r="A418" s="64">
        <f t="shared" si="156"/>
        <v>402</v>
      </c>
      <c r="B418" s="9" t="s">
        <v>70</v>
      </c>
      <c r="C418" s="7">
        <f aca="true" t="shared" si="161" ref="C418:I418">C419</f>
        <v>204643.06</v>
      </c>
      <c r="D418" s="7">
        <f t="shared" si="161"/>
        <v>31955.2</v>
      </c>
      <c r="E418" s="7">
        <f t="shared" si="161"/>
        <v>33054.96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</v>
      </c>
      <c r="E419" s="7">
        <v>33054.96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>
      <c r="A420" s="64">
        <f t="shared" si="156"/>
        <v>404</v>
      </c>
      <c r="B420" s="9" t="s">
        <v>71</v>
      </c>
      <c r="C420" s="7">
        <f aca="true" t="shared" si="162" ref="C420:I420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22923.6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22923.6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>
      <c r="A424" s="64">
        <f t="shared" si="156"/>
        <v>408</v>
      </c>
      <c r="B424" s="30" t="s">
        <v>74</v>
      </c>
      <c r="C424" s="7">
        <f aca="true" t="shared" si="163" ref="C424:I424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>
      <c r="A426" s="64">
        <f t="shared" si="156"/>
        <v>410</v>
      </c>
      <c r="B426" s="30" t="s">
        <v>97</v>
      </c>
      <c r="C426" s="7">
        <f aca="true" t="shared" si="164" ref="C426:I426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>
      <c r="A428" s="64">
        <f t="shared" si="156"/>
        <v>412</v>
      </c>
      <c r="B428" s="127" t="s">
        <v>162</v>
      </c>
      <c r="C428" s="128"/>
      <c r="D428" s="128"/>
      <c r="E428" s="128"/>
      <c r="F428" s="128"/>
      <c r="G428" s="128"/>
      <c r="H428" s="128"/>
      <c r="I428" s="128"/>
      <c r="J428" s="129"/>
    </row>
    <row r="429" spans="1:10" ht="40.5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>
      <c r="A433" s="64">
        <f t="shared" si="156"/>
        <v>417</v>
      </c>
      <c r="B433" s="113" t="s">
        <v>14</v>
      </c>
      <c r="C433" s="114"/>
      <c r="D433" s="114"/>
      <c r="E433" s="114"/>
      <c r="F433" s="114"/>
      <c r="G433" s="114"/>
      <c r="H433" s="114"/>
      <c r="I433" s="114"/>
      <c r="J433" s="115"/>
    </row>
    <row r="434" spans="1:10" ht="60.75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>
      <c r="A440" s="64">
        <f aca="true" t="shared" si="165" ref="A440:A471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>
      <c r="A442" s="64">
        <f t="shared" si="165"/>
        <v>426</v>
      </c>
      <c r="B442" s="121" t="s">
        <v>147</v>
      </c>
      <c r="C442" s="121"/>
      <c r="D442" s="121"/>
      <c r="E442" s="121"/>
      <c r="F442" s="121"/>
      <c r="G442" s="121"/>
      <c r="H442" s="121"/>
      <c r="I442" s="121"/>
      <c r="J442" s="122"/>
    </row>
    <row r="443" spans="1:10" ht="40.5">
      <c r="A443" s="64">
        <f t="shared" si="165"/>
        <v>427</v>
      </c>
      <c r="B443" s="21" t="s">
        <v>18</v>
      </c>
      <c r="C443" s="7">
        <f aca="true" t="shared" si="166" ref="C443:I443">C444+C445</f>
        <v>7698.24</v>
      </c>
      <c r="D443" s="7">
        <f t="shared" si="166"/>
        <v>0</v>
      </c>
      <c r="E443" s="7">
        <f t="shared" si="166"/>
        <v>2298.24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aca="true" t="shared" si="167" ref="E444:I445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>
      <c r="A446" s="64">
        <f t="shared" si="165"/>
        <v>430</v>
      </c>
      <c r="B446" s="113" t="s">
        <v>14</v>
      </c>
      <c r="C446" s="114"/>
      <c r="D446" s="114"/>
      <c r="E446" s="114"/>
      <c r="F446" s="114"/>
      <c r="G446" s="114"/>
      <c r="H446" s="114"/>
      <c r="I446" s="114"/>
      <c r="J446" s="115"/>
    </row>
    <row r="447" spans="1:10" ht="52.5" customHeight="1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aca="true" t="shared" si="168" ref="D447:I447">D448+D449</f>
        <v>0</v>
      </c>
      <c r="E447" s="7">
        <f t="shared" si="168"/>
        <v>2298.24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aca="true" t="shared" si="169" ref="D448:I44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0" ht="20.25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0" ht="156" customHeight="1">
      <c r="A450" s="64">
        <f t="shared" si="165"/>
        <v>434</v>
      </c>
      <c r="B450" s="17" t="s">
        <v>141</v>
      </c>
      <c r="C450" s="7">
        <f aca="true" t="shared" si="170" ref="C450:I45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0" ht="24" customHeight="1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0" ht="22.5" customHeight="1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aca="true" t="shared" si="171" ref="D452:I452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0" ht="117.75" customHeight="1">
      <c r="A453" s="64">
        <f t="shared" si="165"/>
        <v>437</v>
      </c>
      <c r="B453" s="33" t="s">
        <v>152</v>
      </c>
      <c r="C453" s="7">
        <f aca="true" t="shared" si="172" ref="C453:I453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0" ht="20.25">
      <c r="A454" s="64">
        <f t="shared" si="165"/>
        <v>438</v>
      </c>
      <c r="B454" s="9" t="s">
        <v>133</v>
      </c>
      <c r="C454" s="31">
        <f aca="true" t="shared" si="173" ref="C454:C470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>
      <c r="A456" s="64">
        <f t="shared" si="165"/>
        <v>440</v>
      </c>
      <c r="B456" s="33" t="s">
        <v>153</v>
      </c>
      <c r="C456" s="34">
        <f t="shared" si="173"/>
        <v>340</v>
      </c>
      <c r="D456" s="7">
        <f aca="true" t="shared" si="174" ref="D456:I456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0" ht="20.25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0" ht="20.25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0" ht="176.25" customHeight="1">
      <c r="A459" s="64">
        <f t="shared" si="165"/>
        <v>443</v>
      </c>
      <c r="B459" s="33" t="s">
        <v>142</v>
      </c>
      <c r="C459" s="31">
        <f t="shared" si="173"/>
        <v>210</v>
      </c>
      <c r="D459" s="7">
        <f aca="true" t="shared" si="175" ref="D459:I459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0" ht="20.25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0" ht="20.25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0" ht="60.75">
      <c r="A462" s="64">
        <f t="shared" si="165"/>
        <v>446</v>
      </c>
      <c r="B462" s="33" t="s">
        <v>143</v>
      </c>
      <c r="C462" s="34">
        <f t="shared" si="173"/>
        <v>220</v>
      </c>
      <c r="D462" s="7">
        <f aca="true" t="shared" si="176" ref="D462:I462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188.189</v>
      </c>
    </row>
    <row r="463" spans="1:10" ht="20.25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0" ht="20.25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aca="true" t="shared" si="177" ref="D465:I465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aca="true" t="shared" si="178" ref="D468:I46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>
      <c r="A472" s="64">
        <f aca="true" t="shared" si="179" ref="A472:A478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>
      <c r="A473" s="64">
        <f t="shared" si="179"/>
        <v>457</v>
      </c>
      <c r="B473" s="9" t="s">
        <v>132</v>
      </c>
      <c r="C473" s="31">
        <f aca="true" t="shared" si="180" ref="C473:C478">D473+E473+F473+G473+H473+I473</f>
        <v>2298.24</v>
      </c>
      <c r="D473" s="7">
        <f aca="true" t="shared" si="181" ref="D473:I473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194.195</v>
      </c>
    </row>
    <row r="474" spans="1:10" ht="20.25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>
      <c r="A475" s="64">
        <f t="shared" si="179"/>
        <v>459</v>
      </c>
      <c r="B475" s="9" t="s">
        <v>3</v>
      </c>
      <c r="C475" s="34">
        <f t="shared" si="180"/>
        <v>2298.24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>
      <c r="A476" s="64">
        <f t="shared" si="179"/>
        <v>460</v>
      </c>
      <c r="B476" s="61" t="s">
        <v>208</v>
      </c>
      <c r="C476" s="34">
        <f t="shared" si="180"/>
        <v>57.9</v>
      </c>
      <c r="D476" s="7">
        <f aca="true" t="shared" si="182" ref="D476:I476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ht="1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ht="1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ht="1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ht="15">
      <c r="F482" s="70"/>
    </row>
    <row r="483" ht="15">
      <c r="F483" s="70"/>
    </row>
    <row r="484" ht="15">
      <c r="F484" s="70"/>
    </row>
    <row r="485" ht="15">
      <c r="F485" s="70"/>
    </row>
    <row r="486" ht="15">
      <c r="F486" s="70"/>
    </row>
    <row r="487" ht="15">
      <c r="F487" s="70"/>
    </row>
    <row r="488" ht="15">
      <c r="F488" s="70"/>
    </row>
    <row r="489" ht="15">
      <c r="F489" s="70"/>
    </row>
    <row r="490" ht="15">
      <c r="F490" s="70"/>
    </row>
    <row r="491" ht="15">
      <c r="F491" s="70"/>
    </row>
    <row r="492" ht="15">
      <c r="F492" s="70"/>
    </row>
    <row r="493" ht="15">
      <c r="F493" s="70"/>
    </row>
    <row r="494" ht="15">
      <c r="F494" s="70"/>
    </row>
    <row r="495" ht="15">
      <c r="F495" s="70"/>
    </row>
    <row r="496" ht="15">
      <c r="F496" s="70"/>
    </row>
    <row r="497" ht="15">
      <c r="F497" s="70"/>
    </row>
    <row r="498" ht="15">
      <c r="F498" s="70"/>
    </row>
    <row r="499" ht="15">
      <c r="F499" s="70"/>
    </row>
    <row r="500" ht="15">
      <c r="F500" s="70"/>
    </row>
    <row r="501" ht="15">
      <c r="F501" s="70"/>
    </row>
    <row r="502" ht="15">
      <c r="F502" s="70"/>
    </row>
    <row r="503" ht="15">
      <c r="F503" s="70"/>
    </row>
    <row r="504" ht="15">
      <c r="F504" s="70"/>
    </row>
    <row r="505" ht="15">
      <c r="F505" s="70"/>
    </row>
    <row r="506" ht="15">
      <c r="F506" s="70"/>
    </row>
    <row r="507" ht="15">
      <c r="F507" s="70"/>
    </row>
    <row r="508" ht="15">
      <c r="F508" s="70"/>
    </row>
    <row r="509" ht="15">
      <c r="F509" s="70"/>
    </row>
    <row r="510" ht="15">
      <c r="F510" s="70"/>
    </row>
    <row r="511" ht="15">
      <c r="F511" s="70"/>
    </row>
    <row r="512" ht="15">
      <c r="F512" s="70"/>
    </row>
    <row r="513" ht="15">
      <c r="F513" s="70"/>
    </row>
    <row r="514" ht="15">
      <c r="F514" s="70"/>
    </row>
    <row r="515" ht="15">
      <c r="F515" s="70"/>
    </row>
  </sheetData>
  <sheetProtection/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265:J265"/>
    <mergeCell ref="B185:J185"/>
    <mergeCell ref="B147:J147"/>
    <mergeCell ref="B152:J152"/>
    <mergeCell ref="B167:J167"/>
    <mergeCell ref="B172:J172"/>
    <mergeCell ref="B148:B149"/>
    <mergeCell ref="B180:J180"/>
    <mergeCell ref="B202:J202"/>
    <mergeCell ref="B190:J19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rintOptions/>
  <pageMargins left="0.8661417322834646" right="0.8267716535433072" top="0.787401574803149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2" manualBreakCount="2">
    <brk id="256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2017-08-15T04:17:14Z</cp:lastPrinted>
  <dcterms:created xsi:type="dcterms:W3CDTF">2006-09-16T00:00:00Z</dcterms:created>
  <dcterms:modified xsi:type="dcterms:W3CDTF">2017-08-15T05:02:29Z</dcterms:modified>
  <cp:category/>
  <cp:version/>
  <cp:contentType/>
  <cp:contentStatus/>
</cp:coreProperties>
</file>