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105" windowWidth="17715" windowHeight="12465" tabRatio="819"/>
  </bookViews>
  <sheets>
    <sheet name="Лист2" sheetId="2" r:id="rId1"/>
  </sheets>
  <definedNames>
    <definedName name="_xlnm._FilterDatabase" localSheetId="0" hidden="1">Лист2!$A$3:$E$159</definedName>
  </definedNames>
  <calcPr calcId="145621"/>
</workbook>
</file>

<file path=xl/calcChain.xml><?xml version="1.0" encoding="utf-8"?>
<calcChain xmlns="http://schemas.openxmlformats.org/spreadsheetml/2006/main">
  <c r="C111" i="2" l="1"/>
  <c r="B111" i="2"/>
  <c r="D143" i="2" l="1"/>
  <c r="D142" i="2"/>
  <c r="D104" i="2" l="1"/>
  <c r="C27" i="2" l="1"/>
  <c r="C14" i="2"/>
  <c r="C13" i="2"/>
  <c r="C12" i="2"/>
  <c r="D83" i="2" l="1"/>
  <c r="D74" i="2"/>
  <c r="D67" i="2"/>
  <c r="C115" i="2" l="1"/>
  <c r="B115" i="2"/>
  <c r="D116" i="2"/>
  <c r="B14" i="2" l="1"/>
  <c r="B13" i="2"/>
  <c r="B12" i="2"/>
  <c r="B15" i="2"/>
  <c r="C11" i="2" l="1"/>
  <c r="B11" i="2"/>
  <c r="C88" i="2"/>
  <c r="B88" i="2"/>
  <c r="C82" i="2"/>
  <c r="B82" i="2"/>
  <c r="C98" i="2"/>
  <c r="B98" i="2"/>
  <c r="D100" i="2"/>
  <c r="D99" i="2"/>
  <c r="C102" i="2"/>
  <c r="B102" i="2"/>
  <c r="D103" i="2"/>
  <c r="D11" i="2" l="1"/>
  <c r="D98" i="2"/>
  <c r="D102" i="2"/>
  <c r="D48" i="2"/>
  <c r="C38" i="2"/>
  <c r="B38" i="2"/>
  <c r="D38" i="2" l="1"/>
  <c r="D35" i="2"/>
  <c r="D36" i="2"/>
  <c r="C34" i="2"/>
  <c r="B34" i="2"/>
  <c r="D34" i="2" l="1"/>
  <c r="C31" i="2"/>
  <c r="B31" i="2"/>
  <c r="B27" i="2" l="1"/>
  <c r="C5" i="2" l="1"/>
  <c r="B5" i="2"/>
  <c r="C120" i="2"/>
  <c r="B120" i="2"/>
  <c r="D108" i="2" l="1"/>
  <c r="C152" i="2" l="1"/>
  <c r="B152" i="2"/>
  <c r="B141" i="2" l="1"/>
  <c r="D86" i="2" l="1"/>
  <c r="B112" i="2" l="1"/>
  <c r="B6" i="2" s="1"/>
  <c r="B113" i="2"/>
  <c r="C106" i="2" l="1"/>
  <c r="B106" i="2"/>
  <c r="C141" i="2" l="1"/>
  <c r="D85" i="2" l="1"/>
  <c r="C132" i="2" l="1"/>
  <c r="B132" i="2"/>
  <c r="D134" i="2"/>
  <c r="D133" i="2"/>
  <c r="D111" i="2" l="1"/>
  <c r="D84" i="2"/>
  <c r="C77" i="2"/>
  <c r="D78" i="2"/>
  <c r="D80" i="2"/>
  <c r="D79" i="2"/>
  <c r="D56" i="2" l="1"/>
  <c r="B147" i="2" l="1"/>
  <c r="B7" i="2" s="1"/>
  <c r="B4" i="2" s="1"/>
  <c r="C17" i="2" l="1"/>
  <c r="D75" i="2"/>
  <c r="C147" i="2"/>
  <c r="D107" i="2"/>
  <c r="D159" i="2"/>
  <c r="D156" i="2"/>
  <c r="D153" i="2"/>
  <c r="C158" i="2"/>
  <c r="B158" i="2"/>
  <c r="C155" i="2"/>
  <c r="B155" i="2"/>
  <c r="D144" i="2"/>
  <c r="C113" i="2"/>
  <c r="C112" i="2"/>
  <c r="C6" i="2" s="1"/>
  <c r="D139" i="2"/>
  <c r="C137" i="2"/>
  <c r="B137" i="2"/>
  <c r="D135" i="2"/>
  <c r="D130" i="2"/>
  <c r="C128" i="2"/>
  <c r="B128" i="2"/>
  <c r="D126" i="2"/>
  <c r="D125" i="2"/>
  <c r="C124" i="2"/>
  <c r="B124" i="2"/>
  <c r="D118" i="2"/>
  <c r="D122" i="2"/>
  <c r="D121" i="2"/>
  <c r="D117" i="2"/>
  <c r="C15" i="2"/>
  <c r="C8" i="2" s="1"/>
  <c r="B8" i="2"/>
  <c r="D96" i="2"/>
  <c r="D92" i="2"/>
  <c r="D91" i="2"/>
  <c r="D90" i="2"/>
  <c r="C73" i="2"/>
  <c r="B73" i="2"/>
  <c r="D71" i="2"/>
  <c r="C70" i="2"/>
  <c r="B70" i="2"/>
  <c r="D68" i="2"/>
  <c r="D64" i="2"/>
  <c r="C62" i="2"/>
  <c r="B62" i="2"/>
  <c r="D60" i="2"/>
  <c r="D52" i="2"/>
  <c r="D32" i="2"/>
  <c r="D29" i="2"/>
  <c r="D20" i="2"/>
  <c r="D19" i="2"/>
  <c r="D18" i="2"/>
  <c r="D25" i="2"/>
  <c r="D24" i="2"/>
  <c r="D23" i="2"/>
  <c r="C66" i="2"/>
  <c r="B66" i="2"/>
  <c r="B77" i="2"/>
  <c r="C94" i="2"/>
  <c r="B94" i="2"/>
  <c r="C58" i="2"/>
  <c r="B58" i="2"/>
  <c r="C54" i="2"/>
  <c r="B54" i="2"/>
  <c r="C50" i="2"/>
  <c r="B50" i="2"/>
  <c r="C22" i="2"/>
  <c r="B22" i="2"/>
  <c r="B17" i="2"/>
  <c r="C110" i="2" l="1"/>
  <c r="B110" i="2"/>
  <c r="D124" i="2"/>
  <c r="D128" i="2"/>
  <c r="D15" i="2"/>
  <c r="D54" i="2"/>
  <c r="C146" i="2"/>
  <c r="D137" i="2"/>
  <c r="D132" i="2"/>
  <c r="D115" i="2"/>
  <c r="D106" i="2"/>
  <c r="D62" i="2"/>
  <c r="D88" i="2"/>
  <c r="D112" i="2"/>
  <c r="D58" i="2"/>
  <c r="D66" i="2"/>
  <c r="D77" i="2"/>
  <c r="D31" i="2"/>
  <c r="D120" i="2"/>
  <c r="D155" i="2"/>
  <c r="D147" i="2"/>
  <c r="D73" i="2"/>
  <c r="D70" i="2"/>
  <c r="D8" i="2"/>
  <c r="D152" i="2"/>
  <c r="D17" i="2"/>
  <c r="D50" i="2"/>
  <c r="D158" i="2"/>
  <c r="B146" i="2"/>
  <c r="D27" i="2"/>
  <c r="D141" i="2"/>
  <c r="D22" i="2"/>
  <c r="D94" i="2"/>
  <c r="D12" i="2"/>
  <c r="C7" i="2"/>
  <c r="D7" i="2" s="1"/>
  <c r="D13" i="2"/>
  <c r="D82" i="2"/>
  <c r="D14" i="2"/>
  <c r="D5" i="2"/>
  <c r="D113" i="2"/>
  <c r="D146" i="2" l="1"/>
  <c r="D110" i="2"/>
  <c r="C4" i="2"/>
  <c r="D4" i="2" s="1"/>
  <c r="D6" i="2"/>
</calcChain>
</file>

<file path=xl/sharedStrings.xml><?xml version="1.0" encoding="utf-8"?>
<sst xmlns="http://schemas.openxmlformats.org/spreadsheetml/2006/main" count="187" uniqueCount="107">
  <si>
    <t xml:space="preserve">Всего по муниципальной программе, в том числе   </t>
  </si>
  <si>
    <t xml:space="preserve">Федеральный бюджет       </t>
  </si>
  <si>
    <t xml:space="preserve">Областной бюджет         </t>
  </si>
  <si>
    <t xml:space="preserve">Местный бюджет           </t>
  </si>
  <si>
    <t xml:space="preserve">Капитальные вложения     </t>
  </si>
  <si>
    <t xml:space="preserve">Всего по подпрограмме, </t>
  </si>
  <si>
    <t xml:space="preserve">Областной бюджет           </t>
  </si>
  <si>
    <t xml:space="preserve">Федеральный бюджет         </t>
  </si>
  <si>
    <t>Областной бюджет</t>
  </si>
  <si>
    <t>Подпрограмма 3 «Обеспечение рационального,  безопасного природопользования и обеспечение экологической безопасности территории»</t>
  </si>
  <si>
    <t xml:space="preserve">Всего по подпрограмме, в том числе     </t>
  </si>
  <si>
    <t>Федеральный бюджет</t>
  </si>
  <si>
    <t xml:space="preserve">Местный бюджет      </t>
  </si>
  <si>
    <t xml:space="preserve">Всего по подпрограмме, в том числе    </t>
  </si>
  <si>
    <t>Наименование мероприятия/Источники расходов   на финансирование</t>
  </si>
  <si>
    <t>Внебюджетные источники</t>
  </si>
  <si>
    <t>Подпрограмма 2 «Социальная поддержка населения Артемовского городского округа»</t>
  </si>
  <si>
    <t xml:space="preserve">Подпрограмма 1 "Реализация отдельных вопросов местного значения и переданных государственных полномочий на территории Артемовского городского округа" </t>
  </si>
  <si>
    <t>Финансирование  муниципальных  программ, тыс. рублей</t>
  </si>
  <si>
    <t xml:space="preserve">Фактическое выполение мероприятий (основные итоги) </t>
  </si>
  <si>
    <t>Выполнение  %</t>
  </si>
  <si>
    <t xml:space="preserve">Всего по подпрограмме, в том числе   </t>
  </si>
  <si>
    <t xml:space="preserve">Местный бюджет  </t>
  </si>
  <si>
    <t xml:space="preserve">Местный бюджет    </t>
  </si>
  <si>
    <t xml:space="preserve">Федеральный бюджет </t>
  </si>
  <si>
    <t xml:space="preserve">Областной бюджет     </t>
  </si>
  <si>
    <t xml:space="preserve">Местный бюджет       </t>
  </si>
  <si>
    <t>Всего</t>
  </si>
  <si>
    <t>1. МП "Развитие Артемовского городского округа на период до 2020 года"</t>
  </si>
  <si>
    <t>2. МП "Управление муниципальным имуществом и земельными ресурсами Артемовского городского округа на 2015-2020 года"</t>
  </si>
  <si>
    <t>3. МП "Развитие системы образования Артемовского городского округа на период 2015-2020 годов"</t>
  </si>
  <si>
    <t>Всего по муниципальной программе, в том числе</t>
  </si>
  <si>
    <t>Местный бюджет</t>
  </si>
  <si>
    <t xml:space="preserve">Всего по подпрограмме, в том числе  </t>
  </si>
  <si>
    <t xml:space="preserve">Местный бюджет </t>
  </si>
  <si>
    <t>Подпрограмма 2 "Развитие системы общего образования Артемовского городского округа"</t>
  </si>
  <si>
    <t>Всего по подпрограмме, в том числе</t>
  </si>
  <si>
    <t>Подпрограмма 3 "Развитие системы дополнительного образования"</t>
  </si>
  <si>
    <t>Подпрограмма 4 "Патриотическое воспитание детей Артемовского городского округа"</t>
  </si>
  <si>
    <t>4. МП "Развитие культуры на территории Артемовского городского округа до 2020 года"</t>
  </si>
  <si>
    <t>5. МП "Управление муниципальными финансами Артемовского городского округа до 2020 года"</t>
  </si>
  <si>
    <t xml:space="preserve">Всего по муниципальной программе, в том числе  </t>
  </si>
  <si>
    <t>Подпрограмма 1 "Управление бюджетным процессом и его совершенствованием"</t>
  </si>
  <si>
    <t>Подпрограмма 2 "Управление муниципальным долгом"</t>
  </si>
  <si>
    <t>Подпрограмма 4 "Обеспечение реализации муниципальной программы Артемовского городского округа "Управление муниципальными финансами Артемовского городского округа до 2020 года"</t>
  </si>
  <si>
    <t>Произведена оплата пеней и процентов согласно заключенных договоров по реструктуризированным долгам.</t>
  </si>
  <si>
    <t xml:space="preserve"> </t>
  </si>
  <si>
    <t>Подпрограмма 1 "Развитие сети дошкольных учреждений Артемовского городского округа"</t>
  </si>
  <si>
    <t>Подпрограмма 5 "Укрепление и развитие материально-технической базы муниципальных образовательных учреждений Артемовского городского округа"</t>
  </si>
  <si>
    <t xml:space="preserve">Областной бюджет      </t>
  </si>
  <si>
    <t xml:space="preserve">Обеспечены мероприятия по организации отдыха и оздоровления детей и подростков в каникулярное время. Проведена выплата заработной платы, оплата текущих расходов. </t>
  </si>
  <si>
    <t xml:space="preserve">Подпрограмма 4  "Обеспечение условий для развития массовой физической культуры и спорта" 
</t>
  </si>
  <si>
    <t>Подпрограмма 5 "Организация и осуществление мероприятий по работе с детьми и молодежью"</t>
  </si>
  <si>
    <t xml:space="preserve">Всего по подпрограмме,  в том числе   </t>
  </si>
  <si>
    <t>Всего по подпрограмме,  в том числе</t>
  </si>
  <si>
    <t>Подпрограмма 7 «Осуществление мер по защите населения и территорий от чрезвычайных ситуаций природного и техногенного характера, обеспечению пожарной безопасности»</t>
  </si>
  <si>
    <t>Подпрограмма 8 «Переселение граждан Артемовского городского округа из ветхого и  аварийного жилого фонда»</t>
  </si>
  <si>
    <t>Подпрограмма  9 «Развитие строительства и архитектуры»</t>
  </si>
  <si>
    <t>Подпрограмма 10 «Развитие и модернизация коммунальной и жилищной инфраструктуры»</t>
  </si>
  <si>
    <t>Подпрограмма 11 «Обеспечение и развитие дорожного хозяйства, систем наружного освещения и благоустройства»</t>
  </si>
  <si>
    <t>Подпрограмма 12 "Энергосбережение на территории Артемовского городского округа"</t>
  </si>
  <si>
    <t>Подпрограмма 13 "Газификация  Артемовского городского округа"</t>
  </si>
  <si>
    <t>Подпрограмма 14 "Устойчивое развитие сельских территорий Артемовского городского округа"</t>
  </si>
  <si>
    <t>Подпрограмма 15 "Обеспечение жильем молодых семей Артемовского городского округа"</t>
  </si>
  <si>
    <t>Подпрограмма 16  «Обеспечение развития архивного дела в Артемовском городском округе»</t>
  </si>
  <si>
    <t>Подпрограмма 17 «Обеспечение реализации муниципальной программы «Развитие Артемовского городского округа на период до 2020 года»</t>
  </si>
  <si>
    <t>Подпрограмма 18 «Предоставление региональной поддержки молодым семьям на улучшение жилищных условий»</t>
  </si>
  <si>
    <t xml:space="preserve">Областной бюджет   </t>
  </si>
  <si>
    <t xml:space="preserve">Областной бюджет    </t>
  </si>
  <si>
    <t xml:space="preserve">Местный бюджет   </t>
  </si>
  <si>
    <t>Подпрограмма 19 «Содейсвтие развитию малого и среденего предпринимательства и туризма в Артемовском городском округе»</t>
  </si>
  <si>
    <t>2016 (план)</t>
  </si>
  <si>
    <t>2016 (факт)</t>
  </si>
  <si>
    <t>Подпрограмма 3 "Развитие информационной системы управления финансами"</t>
  </si>
  <si>
    <t xml:space="preserve">Обеспечены мероприятия по организации питания в муниципальных общеобразоватльных учреждениях. Приобретены учебники и учебные пособия, игры, игрушки. Проведена выплата заработной платы, оплата текущих расходов.     </t>
  </si>
  <si>
    <t>Подпрограмма 6 "Обеспечение реализации муниципальной программы "Развитие системы образования Артемовского городского округа на период 2015-2020 годов"</t>
  </si>
  <si>
    <t>Участником подпрограммы признана 1 семья, в составе 4 человека. 16.09.2016 выдано свидетельство о прве на получение региональной социальной выплаты на улучшение жилищных условий. Срок реализации свидетельства до 16.04.2017.</t>
  </si>
  <si>
    <t>Проведен ремонт и замена окон в МБУ АГО "Центр архивной документации"</t>
  </si>
  <si>
    <t>Проведена оплата за техприсоединение и землеустроительные работы для строительства 5-этажного двухсекционного пристроя к 92 квартирному жилому дому по ул.Мира 33 г.Артемовского.</t>
  </si>
  <si>
    <t xml:space="preserve">Обеспечена деятельности органов местного самоуправления (проведена выплата заработной платы, оплата текущих расходов).     </t>
  </si>
  <si>
    <t>Обеспечена деятельность Финансового управления Артемовского городского округа (проведена выплата заработной платы, оплата за услуги связи, ГСМ, заправка картриджей, оплата услуг по прохождению диспансеризации муниципальных служащих).</t>
  </si>
  <si>
    <t xml:space="preserve"> Подпрограмма 6 "Осуществление мер по предупреждению терроризма, профилактике экстремизма и охране общественного порядка"</t>
  </si>
  <si>
    <t>Отчет о выполнении мероприятий муниципальных программ Артемовского городского округа за 2016 год</t>
  </si>
  <si>
    <t>В рамках реализации мероприятий подпрограммы за 2016 год:
- приобретена оргтехника для Администрации Артемовского городского округа;
- проведена оплата за предоставление услуг в сфере печати, телевизионное вещание по вопросам освещения деятельности органов местного самоуправления;                                                                                                                                                                                                                                                                                                                            - организованы и проведены выборы депутатов Думы Артемовского городского округа;                                                                                                                                                                                                                                                                                                                                            
- предоставлена субсидия производителю сельскохозяйственной продукции главе крестьянского (фермерского) хозяйства Сергееву А.Н. для приобретения пресс-подборщика ПР-Ф-145 (постановление Администрации Артемовского городского округа от 06.05.2016 № 501-ПА); 
- оказана финансовая поддержка социально-ориентированным некоммерческим организациям; 
- обеспечено осуществление государственного полномочия по первичному воинскому учету на территории Артемовского городского округа;                                                                                                                                                                                                                                                         - обеспечено проведение Всероссийской сельскохозяйственная переписи 2016 года.</t>
  </si>
  <si>
    <t>За 2016 год:                                                                                                                                                                                                                                                                                                                                                                                                                                                                                                                         - произведена выплата субсидий, компенсаций на оплату жилого помещения и коммунальных услуг;
- оказаны меры социальной поддержки малообеспеченным категориям населения и гражданам, пострадавшим в результате чрезвычайных ситуаций и больным с хронической почечной недостаточностью.
- организована доставка малоимущих жителей сельской местности, находящихся в контакте с больными туберкулезом или принадлежащих к социальным группам высокого риска заболевания туберкулезом, к месту проведения профилактических флюорографических осмотров;
- произведены выплаты пенсии за выслугу лет лицам, замещавшим  должности муниципальной службы Артемовского городского округа.</t>
  </si>
  <si>
    <t xml:space="preserve">В рамках реализаци мероприятий по гражданской обороне, предупреждению чрезвычайных ситуаций  природного и техногенного характера:                                                                                                                                                                                                                                                                      - изготовлена наглядная агитация для безопасности на водных объектах;                                                                                                                                                                                                                                                                                                                                                                                                                                                                 - выполнены работы по зимнему содержанию гидрантов;                                                                                                                                                                                                                                                                                                                                                                                                                                                                  - выполнены работы по устройству пожарного пирса на естественном водоисточнике на р.Бобровка.                                                                                                                                                                                                                                                                                                                                                                   В рамках реализации мероприятий по обеспечению пожарной безопасности на территрии Артемовского городского округа:                                                                                                                                                                                                                                                                                            - проведена опашка противопожарных зон вокруг населенных пунктов;                                                                                                                                                                                                                                                                                                                                                                                                                                                            - обустроены пожарные пирсы и прибрежнын полосы;                                                                                                                                                                                                                                                                                                                                                                                                                                                            - приобретено оборудование для оуществления первичных мер по пожарной безопасности.                                                                                                                                                                                                                                                                                                                                                                    В рамках реализации мероприятий по эксплуатации природоохранного объекта шахтный водоотлив поселка Буланаш:                                                                                                                                                                                                                                                                                                              - выполнены аварийно-восстановитепльные работы на участке;                                                                                                                                                                                                                                                                                                                                                                                                                              - проведена ревизия насосного оборудования;                                                                                                                                                                                                                                                                                                                                                                                                                                                              - выполнены работы по бурению наблюдательной скважины;                                                                                                                                                                                                                                                                                                                                                                                                                                - проведены работы по восстановлению профиля водоотводной каанавы в северной части п. Буланаш.                              </t>
  </si>
  <si>
    <t>Выполнена оплата за санитарно-эпидимиологическую экпертизу земельного участка для строительства детского сада по  ул. 9 Мая в г.Артемовский. Выполнены предпроектные работы по строительству школы на 1200 мест в г.Артемовский. Проведена оплата за обслуживание информационной системы обеспечения градостроительной деятельности. Подготовлена графическая схема размещения нестационарных торговых объектов на территории Артемовского городского округа.</t>
  </si>
  <si>
    <t>За 2016 год проведены следующие мероприятия: 
- капитальный ремонт кровли на водонапорной башне в с.Мостовское;                                                                                                                                                                                                                                                                                                                                                                      - бурение скважины для хозяйственно-питьевого водоснабжения в с.Мостовское;                                                                                                                                                                                                                                                                                                                                                                  - выполнены работы по модернизации водозаборных сооружений в с.Липино;
- заключен контракт на выполнение проектно-изыскательских работ по реконструкции водопровода в районе "Юбилейный" в с. Покровское,                                                                                                                                                                                                                                                                       - заключен контракт на выполнение ПИР по строительству канализационных сетей и локальных очистных сооружениий в п.Красногвардейский.</t>
  </si>
  <si>
    <t>За 2016 год проведены следующие мероприятия:                                                                                                                                                                                                                                                                                                                                                                                                                                                                                                                           - выполнены работы по зимнему содержанию дорог, мостов, пл. Советов, Привокзальной площади, тротуаров;                                                                                                                                                                                                                                                                                                                                       - проведены работы по ремонту автомобильных дорог по улицам Разведчиков, Шмидта, Прилепского, Терешковой, Гагарина, Свободы, ямочный ремонт дорожного покрытия основного автобусного маршрута;                                                                                                                                                 - проведена оплата за эл. энергию уличного освещения; техническое обслуживание сетей наружного освещения;                                                                                                                                                                                                                                                                                                                   - выполнены работы по ремонту памятных мест на территории г.Артемовского;                                                                                                                                                                                                                                                                                                                                                                                        - проведены работы по зимнему, летнему содержанию мест захоронений,                                                                                                                                                                                                                                                                                                                                                                                                                             - проведены работы по зимнему, летнему содержанию скверов, памятных мест, уборке несанкционированных свалок;                                                                                                                                                                                                                                                                                                        - содержание и демонтаж снежного городка на пл.Советов;                                                                                                                                                                                                                                                                                                                                                                                                                                                - обустройство пешеходных переходов и подходов к ним;                                                                                                                                                                                                                                                                                                                                                      - выполнен отлов и содержание беснадзорных собак на территории Артемовского городского округа.</t>
  </si>
  <si>
    <t>За 2016 год проведены следующие мероприятия: 
- выполнены работы по постановке на кадастровый учет земельного участка под стрроительство газопровода низкого давления для газоснабжения жилого дома № 2 по ул. Радищева в п. Буланаш;
- проведена оплата за выполненные работы по техобслуживанию и аварийному покрытию объектов газификации; 
- выполнены строительно-монтажные работы по строительству II этапа газоснабжения с. Покровское Артемовского района.
- строительно-монтажные работы по газоснабжению жилых домов ПК "Пролетарский", ПК "Западный", ПК "Ручейный", ПК "Вымпел", ПК "Шмидта".</t>
  </si>
  <si>
    <t>За 2016 год 3 семьи, проживающие в сельской местности,  получили свидетельства на право получения социальной выплаты на улучшение жилищных условий.</t>
  </si>
  <si>
    <t>За 2016 год:                                                                                                                                                                                                                                                                                                                                                                                                                                                                                                                      - проведена оцифровка архивных документов в рамках осуществления государственных полномочий по хранению, комплектованию, учету и использованию архивных документов;                                                                                                                                                                                                                                                                                                                                                                                                                                                                               - обеспечена деятельность МБУ АГО "Центр архивной документации" (проведена выплата заработной платы, оплата текущих расходов).</t>
  </si>
  <si>
    <t>За 2016 год в рамках содействия развитию малого и среднего предпринимательства в Артемовском городском округе:                                                                                                                                                                                                                                                                                                                                                                                                                                                                                                                - в целях формирования базы данных инвестиционных площадок, расположенных на территории Артемовского городского округа занесено в базу данных 15 инвестиционных площадок;                                                                                                                                                                         - разработан 6 бизнес-план;                                                                                                                                                                                                                                                                                                                                                                                                                                                                                                                - привлечено 79 участников программы «Школа бизнеса» из числа школьников и студентов;                                                                                                                                                                          - зарегистрировано 2 субъекта малого предпринимательства из числа участников программы «Школа бизнеса», защитивших бизнес-планы, в текущем году;                                                                                                                                                                                                                     - проведено праздничное мероприятие, посвященное Дню российского предпринимательства.                                                                                                                                                                                                                                                                                                                                                               В рамках содействия развитию туризма в Артемовском городском округе:                                                                                                                                                                                                                                                                                                                                                       - проведено обустройство автобусной стоянки для туристских автобусов возле СДК с.Мироново;                                                                                                                                                                                                                                                                                                                                                                                              - установка модульного туалета в СДК с.Мироново.</t>
  </si>
  <si>
    <t>За 2016 год:                                                                                                                                                                                                                                                                                                                                                                                                                                                                                                                   - приобретено 18 жилых помещений в муниципальную собственность для предоставления отдельным категориям граждан по договорам социального найма;                                                                                                                                                                                                                                                                                                                                                                   - проведена оплата за выполнение инветаризационно-технические и кадастровые работы по бесхозяйным объектам;                                                                                                                                                                                                                                                                                                            - приобретены котлы и песок, используемый в качестве фильтрующей загрузки сорого фильтра на станции обезжелезивания п.Буланаш, для МУП Артемовского городского округа "Люкс-сервис";                                                                                                                                  - выкуплен комплекс системы холодного водоснабжения ООО "Буланаш-комплекс";                                                                                                                                                                                                                                                                                                            - проведена выплата заработной платы, оплата текущих расходов Комитета по управлению муниципальным имуществом Артемовского городского округа.</t>
  </si>
  <si>
    <t xml:space="preserve">За 2016 год:                                                                                                                                                                                                                                                                                                                                                                                                                                                                                                                                  - приобретены учебники и учебные пособия, игры, игрушки;                                                                                                                                                                                                                                                                                                                                                            - обеспечены мероприятия по организации питания дошкольных учреждений Артемовского городского округа;                                                                                                                                                                                                                                                                                                                                                                                                                                                                                                                                                                                                                                                                                                                                                                                                                                                                                                                                                                                                                                                                                                                                                                                                                                                                                                                                            - проведен ремонт входной группы, обустройство пандуса, замена полового покрытия, ремонт крыльца, замена и установка дверей, расширение дверных проемов МБДОУ № 2;                                                                                                               - проведена выплата заработной платы, оплата текущих расходов.                                                                                                                                                                                                                                                                                                                                                                                                           </t>
  </si>
  <si>
    <t xml:space="preserve">За 2016 год проведены следующие мероприятия:                                                                                                                                                                                                                                                                                                                                                                                                                                                                                                                                                        - замена окон в Буланашской десткой библиотеке, СДК с. Писанец, СДК с. Шогриш, СДК с. Мостовское, СДК с. Мироново;                                                                                                                                                                                                                                                                                                                                                                                                                                                                                                                                                                                                                                                                                                                                                                                                                                                                                                                                                                                                                                                                        - лабораторные исследования питьевой воды МБУК ГЦД "Горняк";                                                                                                                                                                                                                                                                                                                                                                                                                                                - монтаж и наладка системы видеонаблюдения МБУК ДК им. А.С. Попова;                                                                                                                                                                                                                                                                                                                                                                                                                                                                                                                                                                                                                                                                                                                                                                                                                                     - ремонт помещения кассы, киноаппаратной, кинозала, доблокировка системы видеонаблюдения МБУК ЦКиК "Родина";                                                                                                                                                                                                                                                                                                                                        - установка потолка "Аристронг", система видеонаблюдения, фонтанчик питьевой "Аквалоджик" в МБОУ ДОД "ДШИ № 2";                                                                                                                                                                                                                                                                                                                                                            - проведен ремонт электропроводки в МБОУ ДОД "ДШИ № 2";                                                                                                                                                                                                                                                               - приобретены шатры, костюмы, головной микрофон для проведения событийного мероприятия "Покровский рубеж";                                                                                                                                                                                                                                                                                                     - ремонт ГАЗ 3102, автобус КАВЗ-397653, ВАЗ-21053;                                                                                                                                                                                                                                                                                                          - проверка теплосчетчиков (7 клубов);                                                                                                                                                                                                                                                                                                                                                                                                                                                                             - оплата за охрану объектов (13 объектов);                                                                                                                                                                                                                                                                                                                                                                                                                                                                                                         - установка пандуса и реконструкция крыльца, ремонь входной группы Буланашской детской библиотеке;                                                                                                                                                                                                                                                                                                                                                                                         - приобретены телевозор и ноутбук для Сосновоборской библиотеки.                                                                                                                                                                                                                                                                                                                                                                                     Проведена оплата за:                                                                                                                                                                                                                                                                                                                                                                                                                                                                                                                                                         - биотуалеты для МБУК ДК Энергетик;                                                                                                                                                                                                                                                                                                                                                                                                                                                                                                                                     - сувениры и подарки для проведения культурных проектов;                                                                                                                                                                                                                                                                                                                                                                                                                                                              - приоретена ткань для пошива костюмов МБУК ДК Энергетик;                                                                                                                                                                                                                                                                                                                                                                                                                                                                                                                                                                                                                                                                                                                                                                                                                                                                                     - обеспечена деятельность учреждений культуры (проведена выплата заработной платы, оплата за тепловую энергию, услуги связи, интернет, медкомиссию).                                                                                                                                                                                                                                                                                                                                                                             </t>
  </si>
  <si>
    <t xml:space="preserve">Приобретены системные блоки, мониторы, источники бесперебойного питания, принтер, неисключительные права, услуги по сопровождению ПК ИСУФ "РРО, САПФИР, ГРБС", ПК "Региональная система учета государственных и муниципальных платежей", ПО VipNet Client 3.x (КС2), ПК "Бюджет-Смарт ПРО", ПК "Свод-СМАРТ", антивирус Касперский, Контур-экстерн, "Консультант плюс". </t>
  </si>
  <si>
    <r>
      <t xml:space="preserve"> </t>
    </r>
    <r>
      <rPr>
        <sz val="12"/>
        <rFont val="Times New Roman"/>
        <family val="1"/>
        <charset val="204"/>
      </rPr>
      <t>За 2016 года:                                                                                                                                                                                                                                                                                                                                                                                                                                                                                                                                  - организован подвоз обучающихся на стрельбы в воинскую часть № 61423 в рамках учебных сборов старшеклассников (охват составил 86 юношей, обучающихся в 10 классах муниципальных общеобразовательных учреждений Артемовского городского округа);
приобретены приборы, общевойсковых защитных комплектов в рамках обучения по разделу «Основы военной службы» учебного предмета «Основы безопасности жизнедеятельности» (8,10,11 классы) в муниципальные общеобразовательные учреждения Артемовского городского округа (МАОУ «СОШ № 1», МБОУ «СОШ № 3», МБОУ СОШ № 4, МБОУ «СОШ № 6», МБОУ «СОШ № 9», МБОУ «СОШ № 14», МБОУ «СОШ № 18»)</t>
    </r>
  </si>
  <si>
    <t xml:space="preserve">За 2016 год:                                                                                                                                                                                                                                                                                                                                                                                                                                                                                                 - проведен капитальный ремонт кровли в МАОУ СОШ № 6;                                                                                                                                                                                                                                                                                                                                                                                                                                    - проведен ремонт системы канализации в МБДОУ № 13, МБДОУ № 26;                                                                                                                                                                                                                                                                                                                                                                                                       - проведены работы по установке системы видеонаблюдения, домофонов в МБДОУ № 3,4,10,13,15,21,23,35,39;                                                                                                                                                                                                                                                                                                                                       - проведен капитальный ремонт ограждений в МКОУ СОШ № 4, № 16;                                                                                                                                                                                                                                                                                                                                                                                                                                   - установлены системы контроля доступа в МБОУ ООШ № 5, МБОУ СОШ № 7,14,16,18,19                                                                                                                                                             - приобретено оборудование для пищеблоков ДОУ № 40, 32, 18, 6; фильтры для очистки воды для ДОУ № 7, 12, 30, МКОУ СОШ № 8, 9, МАОУ ДЮСШ № 25, МАОУ ДДТ № 22, МАОУ ЦО И ПО;                                                                                                                                                                                                 - приобретено технологическое оборудование для пищеблока, кухонной и столовой мебели, шкаф для спортивного оборудования для МКОУ СОШ № 4;                                                                                                                                                                                      - для МАОУ ДХШ № 24 приобретены школьная мебель и компьютер;                                                                                                                                                                                                                                                                                                                                                                                                                                          - проведена замена оконных блоков для МАОУ ДОД ДЮСШ № 25;                                                                                                                                                                                                                                                                                                                                                                                                                                                                      - проведен ремонт системы отопления ДОУ № 7;                                                                                                                                                                                                                                                                                                                                                                                                                                                                                    - установлена система видеонаблюдения МАОУ лицей №21, МКОУ СОШ №10, МКОУ СОШ № 4, МКОУ ООШ № 5, МКОУ СОШ № 2, МКОУ СОШ № 1, МБДОУ детский сад комбинированного вида № 12;                                                                                                                                                                                                                                                                                               - МАОУ лицей №21, МАОУ СОШ № 2, 3, 6, 8, 9,                                                                                                                                                                                                                                                                                                                                                                                      - выполнены работы по ремонту освещения, канализации, труб ХВС и ГВС, наружного колодца;                                                                                                                                                                                                                                                                                                                                                        - проведен капитальный ремонт спортивного зала МКОУ СОШ № 4, МБОУ СОШ № 16;                                                                                                                                                                                                                                                                                                                                                                                                                                                                      - проведено обустройство "Автогородка", приобретно оборудование для "Инженерной школы", приобретены спортивные транспортные средства для МАОУ ЦО и ПО;                                                                                                                                                                                          - приобретено спортивное оборудование,инвентарь,одежда для МАОУ ДО "ДЮСШ №25";                                                                                                                                                                                                                                                                                                                                                               - приобретены автобусы для подвоза обучающихся СОШ № 18, СОШ № 4, СОШ № 14, СОШ № 5.       </t>
  </si>
  <si>
    <t xml:space="preserve">За 2016 год проведены следующие мероприятия:                                                                                                                                                                                                                                                                                                                                                                                                                                                                                                                                      - проведен городской праздник "Выпускник -2016";                                                                                                                                                                                                                                         - приобретены подарки для проведения муниципального фестиваля талантливых детей Артемовского городского округа "Белый парус";                                                                                                                                                                                                                                                                                                                                                                                                                                                                                         - проведена оплата за участие в окружных, областных, российских мероприятиях;                                                                                                                                                                                                                                                                                                                                                                                        - приобретены статуэтки и подарочные сертификаты для проведения профессионально-педагогического конкурса "Учитель года";                                                                                                                                                                                                                                                                                                              - проведен конкурс на лучшую организацию работы городских методических объединений педагогов;                                                                                                                                                                                                                                                                                                                                                                                                 - проведен муниципальный конкурс сайтов образовательных учреждений;                                                                                                                                                                                                                                                                                                                                                                                                                                                   - проведен конкурс "Воспитатель года", "Хочу все знать!", "Профессиональный выбор", "Мой лагерь-лучший!";                                                                                                                                                                                                                                                                                                                                               - проведена выплата заработной платы, и содержания имущества образовательных учрежедний. </t>
  </si>
  <si>
    <t>За 2016 год Комитетом по физической культуре и спорту Администрации Артемовского городского округа было организовано и  проведено 420 спортивных мероприятия, где приняло участие  50904 человека по разным видам спорта. Наиболее массовыми  мероприятиями были «Лыжня России - 2016», где участвовало 10129 человек, и II место в лыжных гонках в рамках спартакиады Восточного управленческого округа, легкоатлетическая эстафета, посвященная 71-летию Победы Великой Отечественной Войны 1941-1945гг., где участвовало 562 человека,  День Физкультурника – 350 человек и Всероссийский день бега "Кросс Нации - 2016" - 12364 участника. 
Спортсмены Артемовского городского округа выезжали для участия в областных соревнованиях. Проводятся спортивные мероприятия по доступной среде для инвалидов. На спортивные мероприятия всего израсходовано 1779937,80 руб., что составляет 100% исполнения бюджета.                                                                                                                                                                                                                                   В целях реконструкции лыжной базы "Снежинка" проведена работа по установке границ земельного участка, подготовлен межевой план для наружных линий связи. Заключен контракт на корректировку проекта "Реконструкция стадиона "Локомотив". Заключен контракт на проектно-изыскательские работы на строительство стадиона в с. Покровское.</t>
  </si>
  <si>
    <t>За 2016 год выдано и реализовано 6 свидетельств о праве на получение социальной выплаты на приобретение жилого помещения или строительство индивидуального жилого дома.</t>
  </si>
  <si>
    <t>За 2016 год проведены следующие мероприятия по профилактике экстремизма:                                                                   - Всероссийская массовая лыжная гонка «Лыжня России-2016» семейный забег;         
- Политические дебаты  среди учащихся образовательных учреждений совместно с Артемовской территориальной избирательной комиссией; 
- Конкурс семей среди работающей молодежи «Загляните в семейный альбом»;
- Автопробег, посвященный воссоединению Крыма с Россией;
- Конкурс творческих работ «Пасхальные радости»;
- Акция ко Дню семьи, любви и верности;
- Анкетирование среди молодежи по вопросу выявления неформальных молодежных организаций, групп формирований экстремистской направленности на территории АГО;
- «Горячая линия» по профилактике экстремизма;
- Проведение профилактической операции «Подросток»;
- Национальный праздник «Сабантуй»;
- Спортивный праздник «Улетное лето»;                                                                                                                                                                             - Праздничное мероприятие, посвященное Дню Государственного флага РФ в СЛКД «Салют»,  п. Буланаш 1/2, п.Кирова (ул. Лесная);                                                                                                                                                                                                                                                   - организация «Семейного забега» в рамках Всероссийского дня бега «Кросс наций-2016»;                                                                                                       - изготовлена социальная реклама по профилактике квартирных краж, безопасности дорожного движения, грабежей и                                                                                                                                                                                                                                                                                                  - изготовлена и распространена наглядная агитация для населения по вопросам профилактики правонарушений;                                                  - проведены тематические телепередачи по проблемам подростковой преступности, наркомании и токсикомании среди молодежи, детского дорожно-транспортного травматизма, профилактики правонарушений по ПДД;                                                          - изготовлено 6 фото-видео сюжетов по безопасности дорожного движения – для использования в как СМИ, так и в образовательных учреждениях;
 - приобретена методическая литература и наглядных пособий для использования в работе по профилактике правонарушений среди несовершеннолетних и формированию их правосознания;                                                                                                                                       - мероприятие «Семейные традиции» в СПК «Изумруд»;                                                                                                                                                - муниципальный конкурс «4 краски российской культуры» (подведение итогов).</t>
  </si>
  <si>
    <r>
      <rPr>
        <sz val="12"/>
        <rFont val="Times New Roman"/>
        <family val="1"/>
        <charset val="204"/>
      </rPr>
      <t xml:space="preserve">За 2016 год проведены следующие мероприятия:                                                                                                                                                                                                                                                                                                                                                                                                                                                                                                                              - выполнены работы по лабораторному иследованию питьевой воды в источниках нецентрализованного водоснабжения, сборы обезвреживание ртутьсодержащих отходов от населения и социальной сферы Артемовского городского округа;                                                                                                                                                                                                                   - выполнены противопадковые мероприятия по плотине р. Бобровка, на Красногвардейском гидроузле на р. Ирбит;                                                                                                                                                                                                                                                                                                                - выполнены работы по текущему ремонту плотины н р.Бобровка в г.Артемовский;                                                                                                                                                                                                                                                                                                                                                                                    - выполнены работы по разработке карт (планов) по зонам санитарной охраны водозаборных граждан в с.Мироново;                                                                                      - разработаны декларации безопасности ГТС в п.Красногвардейский,а также по устройству барьерного ограждения на Красногвардейском гидроузле.                </t>
    </r>
    <r>
      <rPr>
        <sz val="12"/>
        <color rgb="FFFF0000"/>
        <rFont val="Times New Roman"/>
        <family val="1"/>
        <charset val="204"/>
      </rPr>
      <t xml:space="preserve">                                                                                                                                                                                                                                                                                                                                                                                                 </t>
    </r>
  </si>
  <si>
    <t xml:space="preserve">- торжественная акция вручения Памятного знака главы Артемовского городского округа «Молодежный лидер XXI»;                                                                                                                                                                                                                                                                                                            -Турнир по пейнтболу среди клубов по месту жительства, посвященный Дню молодежи России;                                                                                                                                                                                                                                                                                                                                                       -Праздничное мероприятие, посвященное ЗОЖ в п. Буланаш (площадка «Кораблик»);                                                                                                                                                                                                                                                                                                                                                                                        - Русская пробежка, посвященная Дню трезвости;                                                                                                                                                                                                                                                                                                                                                                                                                                                                        -Туристический слет клубов по месту жительства, посвященный Дню трезвости;                                                                                                                                                                                                                                                   - Участие команды АГО в областном форуме  «ЛИДЕР ХХI века»;                                                                                                                                 - Участие в областном Дне призывника;                                                                                                                                                        - Профилактическая акция «День без табака», посвященная Международному дню отказа от курения;                                     - Проведение торжественной отправки призывников Артемовского и Режевского районов на областном сборном пункте;                                                                                                                                                                                                           - муниципальный конкурс волонтерских отрядов «Выбор есть всегда!», посвященный Всемирному дню борьбы со СПИДом;                                                                                                                                                                                                                                                                                      - профилактическая акция «Я за! Профилактика ВИЧ»;                                                                                                                                                                                                                                                                                    - игра в футбол между участниками проекта «молодежный сертификат» и сотрудниками ОМВД по Артемовскому району;                                                                                                                                                                                                                                                                                                                                                                                                                                     - фестиваль работающей молодежи «Юность», посвященный Году российского кино;                                                                                                                                                                                                                                                                                                                                                                             - Патриотическая молодежная акция «Молодежный десант» на территории Артемовского городского округа;                                                                                                                                                                                                                                                                                                        </t>
  </si>
  <si>
    <t xml:space="preserve">- Патриотическая акция торжественного вручения паспортов 14-летним гражданам РФ «Мы – граждане России!», посвященная Дню Конституции РФ;                                                                                                                                                                                  - Патриотическая акция «Важные праздники» (поздравление ветеранов ВОв с Днем Героев Отечества).
Реализованы следующие мероприятия по патриотическому воспитанию:                                                                                                 - организация и проведение конкурса творческих работ, посвященных 30й годовщине Чернобыльской АЭС;                                          - организация проведения муниципального конкурса на лучшее озеленение и благоустройство территорий детских садов, образовательных учреждений, мемориальных объектов и цветников Артемовского городского округа «Артемовский городской округ в цветочных объятиях»;
-Антинаркотическая акция «За здоровый город» в рамках 2 этапа межведомственной комплексной профилактической операции «Подросток» под названием «Здоровье»;                                                                                                                                                                                   -Летние сборы православного военно-патриотического объединения допризывной молодежи «ПЕРЕСВЕТ»                                                                                                                                                                                                                                                                                                                             -Участие в этапе военно-спортивного мероприятия «Гонка героев»                                                                                                                                                                                         В летний период (июнь-август 2017 года) организовано временное трудоустройство несовершеннолетних граждан в возрасте от 14 до 18 лет - 326 человек.                                                                                            
</t>
  </si>
  <si>
    <t xml:space="preserve">За 2016 год реализованы следующие мероприятия по работе с молодежью:                                                                                                                                                                                                                                                                                                                                                                                                          - Семейный забег в рамках проведения Всероссийской массовой лыжной гонки «Лыжня России-2016»;            
- Акция по профилактике наркомании-ликвидация надписи «Легал»;         
- конкурса среди семей работающей молодежи «Загляните в семейный альбом», посвященный Году российского кино; 
- городская молодежная шоу-игра «Тинейджер-лидер»; 
-семинар по программе дополнительного образования «Профилактика ВИЧ-инфекции среди молодежи»;                                                                                                                                                                                                                                                                                                                               - праздничная программа, посвященная Международному дню детей; 
- ХIII спартакиада среди клубов по месту жительства «Улетное лето»;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</si>
</sst>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_р_."/>
    <numFmt numFmtId="166" formatCode="0.0"/>
  </numFmts>
  <fonts count="15" x14ac:knownFonts="1">
    <font>
      <sz val="11"/>
      <color theme="1"/>
      <name val="Calibri"/>
      <family val="2"/>
      <scheme val="minor"/>
    </font>
    <font>
      <sz val="11"/>
      <color indexed="8"/>
      <name val="Times New Roman"/>
      <family val="1"/>
      <charset val="204"/>
    </font>
    <font>
      <b/>
      <sz val="11"/>
      <color indexed="8"/>
      <name val="Times New Roman"/>
      <family val="1"/>
      <charset val="204"/>
    </font>
    <font>
      <sz val="8"/>
      <name val="Calibri"/>
      <family val="2"/>
    </font>
    <font>
      <sz val="12"/>
      <color indexed="8"/>
      <name val="Times New Roman"/>
      <family val="1"/>
      <charset val="204"/>
    </font>
    <font>
      <sz val="12"/>
      <color theme="1"/>
      <name val="Calibri"/>
      <family val="2"/>
      <scheme val="minor"/>
    </font>
    <font>
      <b/>
      <sz val="12"/>
      <color indexed="8"/>
      <name val="Times New Roman"/>
      <family val="1"/>
      <charset val="204"/>
    </font>
    <font>
      <sz val="12"/>
      <color theme="1"/>
      <name val="Times New Roman"/>
      <family val="1"/>
      <charset val="204"/>
    </font>
    <font>
      <sz val="12"/>
      <name val="Times New Roman"/>
      <family val="1"/>
      <charset val="204"/>
    </font>
    <font>
      <b/>
      <sz val="12"/>
      <color theme="1"/>
      <name val="Calibri"/>
      <family val="2"/>
      <scheme val="minor"/>
    </font>
    <font>
      <b/>
      <sz val="12"/>
      <color indexed="8"/>
      <name val="Calibri"/>
      <family val="2"/>
    </font>
    <font>
      <sz val="12"/>
      <color rgb="FFFF0000"/>
      <name val="Times New Roman"/>
      <family val="1"/>
      <charset val="204"/>
    </font>
    <font>
      <sz val="12"/>
      <color rgb="FFFF0000"/>
      <name val="Calibri"/>
      <family val="2"/>
      <scheme val="minor"/>
    </font>
    <font>
      <sz val="12"/>
      <color indexed="8"/>
      <name val="Calibri"/>
      <family val="2"/>
    </font>
    <font>
      <sz val="12"/>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04">
    <xf numFmtId="0" fontId="0" fillId="0" borderId="0" xfId="0"/>
    <xf numFmtId="0" fontId="1" fillId="0" borderId="1" xfId="0" applyFont="1" applyBorder="1" applyAlignment="1">
      <alignment wrapText="1"/>
    </xf>
    <xf numFmtId="0" fontId="1" fillId="0" borderId="0" xfId="0" applyFont="1" applyBorder="1" applyAlignment="1">
      <alignment vertical="top" wrapText="1"/>
    </xf>
    <xf numFmtId="0" fontId="1" fillId="0" borderId="1" xfId="0" applyFont="1" applyBorder="1" applyAlignment="1">
      <alignment horizontal="center" wrapText="1"/>
    </xf>
    <xf numFmtId="0" fontId="1" fillId="0" borderId="0" xfId="0" applyFont="1" applyBorder="1" applyAlignment="1">
      <alignment wrapText="1"/>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horizontal="left" vertical="top" wrapText="1"/>
    </xf>
    <xf numFmtId="0" fontId="2" fillId="0" borderId="0" xfId="0" applyFont="1" applyBorder="1" applyAlignment="1">
      <alignment wrapText="1"/>
    </xf>
    <xf numFmtId="0" fontId="1" fillId="3" borderId="0" xfId="0" applyFont="1" applyFill="1" applyBorder="1" applyAlignment="1">
      <alignment wrapText="1"/>
    </xf>
    <xf numFmtId="0" fontId="6" fillId="2" borderId="1" xfId="0" applyFont="1" applyFill="1" applyBorder="1" applyAlignment="1">
      <alignment vertical="top" wrapText="1"/>
    </xf>
    <xf numFmtId="4" fontId="6" fillId="2" borderId="1" xfId="0" applyNumberFormat="1" applyFont="1" applyFill="1" applyBorder="1" applyAlignment="1">
      <alignment vertical="top" wrapText="1"/>
    </xf>
    <xf numFmtId="0" fontId="6" fillId="2" borderId="1" xfId="0" applyFont="1" applyFill="1" applyBorder="1" applyAlignment="1">
      <alignment horizontal="center" wrapText="1"/>
    </xf>
    <xf numFmtId="0" fontId="4" fillId="2" borderId="1" xfId="0" applyFont="1" applyFill="1" applyBorder="1" applyAlignment="1">
      <alignment vertical="top" wrapText="1"/>
    </xf>
    <xf numFmtId="4" fontId="4" fillId="2" borderId="1" xfId="0" applyNumberFormat="1" applyFont="1" applyFill="1" applyBorder="1" applyAlignment="1">
      <alignment vertical="top" wrapText="1"/>
    </xf>
    <xf numFmtId="2" fontId="4" fillId="2" borderId="1" xfId="0" applyNumberFormat="1" applyFont="1" applyFill="1" applyBorder="1" applyAlignment="1">
      <alignment vertical="top" wrapText="1"/>
    </xf>
    <xf numFmtId="4" fontId="4" fillId="2" borderId="1" xfId="0" applyNumberFormat="1" applyFont="1" applyFill="1" applyBorder="1" applyAlignment="1">
      <alignment horizontal="right" vertical="top" wrapText="1"/>
    </xf>
    <xf numFmtId="0" fontId="4" fillId="2" borderId="1" xfId="0" applyFont="1" applyFill="1" applyBorder="1" applyAlignment="1">
      <alignment horizontal="left" vertical="top" wrapText="1"/>
    </xf>
    <xf numFmtId="4" fontId="4" fillId="0" borderId="1" xfId="0" applyNumberFormat="1" applyFont="1" applyFill="1" applyBorder="1" applyAlignment="1">
      <alignment vertical="top" wrapText="1"/>
    </xf>
    <xf numFmtId="0" fontId="5" fillId="0" borderId="1" xfId="0" applyFont="1" applyBorder="1" applyAlignment="1">
      <alignment vertical="top" wrapText="1"/>
    </xf>
    <xf numFmtId="0" fontId="4" fillId="2" borderId="5" xfId="0" applyFont="1" applyFill="1" applyBorder="1" applyAlignment="1">
      <alignment vertical="top" wrapText="1"/>
    </xf>
    <xf numFmtId="0" fontId="4" fillId="3" borderId="1" xfId="0" applyFont="1" applyFill="1" applyBorder="1" applyAlignment="1">
      <alignment horizontal="left" vertical="top" wrapText="1"/>
    </xf>
    <xf numFmtId="4" fontId="4" fillId="3" borderId="1" xfId="0" applyNumberFormat="1" applyFont="1" applyFill="1" applyBorder="1" applyAlignment="1">
      <alignment vertical="top" wrapText="1"/>
    </xf>
    <xf numFmtId="2" fontId="4" fillId="3" borderId="1" xfId="0" applyNumberFormat="1" applyFont="1" applyFill="1" applyBorder="1" applyAlignment="1">
      <alignment vertical="top" wrapText="1"/>
    </xf>
    <xf numFmtId="0" fontId="4" fillId="3" borderId="1" xfId="0" applyFont="1" applyFill="1" applyBorder="1" applyAlignment="1">
      <alignment vertical="top" wrapText="1"/>
    </xf>
    <xf numFmtId="164" fontId="4" fillId="3" borderId="1" xfId="0" applyNumberFormat="1" applyFont="1" applyFill="1" applyBorder="1" applyAlignment="1">
      <alignment vertical="top" wrapText="1"/>
    </xf>
    <xf numFmtId="165" fontId="4" fillId="3" borderId="1" xfId="0" applyNumberFormat="1" applyFont="1" applyFill="1" applyBorder="1" applyAlignment="1">
      <alignment vertical="top" wrapText="1"/>
    </xf>
    <xf numFmtId="166" fontId="4" fillId="3" borderId="1" xfId="0" applyNumberFormat="1" applyFont="1" applyFill="1" applyBorder="1" applyAlignment="1">
      <alignment vertical="top" wrapText="1"/>
    </xf>
    <xf numFmtId="0" fontId="4" fillId="2" borderId="4" xfId="0" applyFont="1" applyFill="1" applyBorder="1" applyAlignment="1">
      <alignment horizontal="left" vertical="top" wrapText="1"/>
    </xf>
    <xf numFmtId="4" fontId="4" fillId="2" borderId="5" xfId="0" applyNumberFormat="1" applyFont="1" applyFill="1" applyBorder="1" applyAlignment="1">
      <alignment horizontal="right" vertical="top" wrapText="1"/>
    </xf>
    <xf numFmtId="49" fontId="8" fillId="0" borderId="3" xfId="0" applyNumberFormat="1" applyFont="1" applyBorder="1" applyAlignment="1">
      <alignment horizontal="left" vertical="top" wrapText="1"/>
    </xf>
    <xf numFmtId="49" fontId="8" fillId="0" borderId="7"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6" fillId="2" borderId="5" xfId="0" applyFont="1" applyFill="1" applyBorder="1" applyAlignment="1">
      <alignment horizontal="left" vertical="top" wrapText="1"/>
    </xf>
    <xf numFmtId="0" fontId="9" fillId="0" borderId="6" xfId="0" applyFont="1" applyBorder="1" applyAlignment="1">
      <alignment horizontal="left" vertical="top" wrapText="1"/>
    </xf>
    <xf numFmtId="0" fontId="9" fillId="0" borderId="9" xfId="0" applyFont="1" applyBorder="1" applyAlignment="1">
      <alignment horizontal="left" vertical="top" wrapText="1"/>
    </xf>
    <xf numFmtId="0" fontId="6" fillId="2" borderId="8"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0" xfId="0" applyFont="1" applyFill="1" applyBorder="1" applyAlignment="1">
      <alignment horizontal="left" vertical="top" wrapText="1"/>
    </xf>
    <xf numFmtId="0" fontId="8" fillId="2" borderId="3" xfId="0" applyFont="1" applyFill="1" applyBorder="1" applyAlignment="1">
      <alignment horizontal="left" vertical="top" wrapText="1"/>
    </xf>
    <xf numFmtId="0" fontId="5" fillId="0" borderId="7" xfId="0" applyFont="1" applyBorder="1" applyAlignment="1">
      <alignment vertical="top" wrapText="1"/>
    </xf>
    <xf numFmtId="0" fontId="5" fillId="0" borderId="4" xfId="0" applyFont="1" applyBorder="1" applyAlignment="1">
      <alignment vertical="top" wrapText="1"/>
    </xf>
    <xf numFmtId="0" fontId="4" fillId="2" borderId="3"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4" xfId="0" applyFont="1" applyBorder="1" applyAlignment="1">
      <alignment horizontal="left" vertical="top" wrapText="1"/>
    </xf>
    <xf numFmtId="0" fontId="12" fillId="0" borderId="4" xfId="0" applyFont="1" applyBorder="1" applyAlignment="1">
      <alignmen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2"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6"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2" xfId="0" applyFont="1" applyFill="1" applyBorder="1" applyAlignment="1">
      <alignment horizontal="left" vertical="top" wrapText="1"/>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11" fillId="0" borderId="3" xfId="0" applyFont="1" applyBorder="1" applyAlignment="1">
      <alignment vertical="top" wrapText="1"/>
    </xf>
    <xf numFmtId="0" fontId="12" fillId="0" borderId="7" xfId="0" applyFont="1" applyBorder="1" applyAlignment="1">
      <alignment vertical="top" wrapText="1"/>
    </xf>
    <xf numFmtId="0" fontId="6" fillId="2" borderId="5" xfId="0" applyFont="1" applyFill="1" applyBorder="1" applyAlignment="1">
      <alignment vertical="top" wrapText="1"/>
    </xf>
    <xf numFmtId="0" fontId="9" fillId="0" borderId="6" xfId="0" applyFont="1" applyBorder="1" applyAlignment="1">
      <alignment vertical="top" wrapText="1"/>
    </xf>
    <xf numFmtId="0" fontId="9" fillId="0" borderId="2" xfId="0" applyFont="1" applyBorder="1" applyAlignment="1">
      <alignment vertical="top" wrapText="1"/>
    </xf>
    <xf numFmtId="4" fontId="4" fillId="2" borderId="3" xfId="0" applyNumberFormat="1" applyFont="1" applyFill="1" applyBorder="1" applyAlignment="1">
      <alignment horizontal="right" vertical="top" wrapText="1"/>
    </xf>
    <xf numFmtId="0" fontId="0" fillId="0" borderId="7" xfId="0" applyBorder="1" applyAlignment="1">
      <alignment horizontal="right" vertical="top" wrapText="1"/>
    </xf>
    <xf numFmtId="0" fontId="0" fillId="0" borderId="4" xfId="0" applyBorder="1" applyAlignment="1">
      <alignment horizontal="right" vertical="top" wrapText="1"/>
    </xf>
    <xf numFmtId="0" fontId="7" fillId="0" borderId="3" xfId="0" applyFont="1" applyBorder="1" applyAlignment="1">
      <alignment vertical="top" wrapText="1"/>
    </xf>
    <xf numFmtId="0" fontId="7" fillId="0" borderId="3" xfId="0" applyFont="1" applyBorder="1" applyAlignment="1">
      <alignment horizontal="left" vertical="top" wrapText="1"/>
    </xf>
    <xf numFmtId="0" fontId="4" fillId="3" borderId="3" xfId="0" applyFont="1" applyFill="1" applyBorder="1" applyAlignment="1">
      <alignment vertical="top" wrapText="1"/>
    </xf>
    <xf numFmtId="0" fontId="5" fillId="3" borderId="4" xfId="0" applyFont="1" applyFill="1" applyBorder="1" applyAlignment="1">
      <alignment vertical="top" wrapText="1"/>
    </xf>
    <xf numFmtId="0" fontId="8" fillId="3" borderId="3" xfId="0" applyFont="1" applyFill="1" applyBorder="1" applyAlignment="1">
      <alignment vertical="top" wrapText="1"/>
    </xf>
    <xf numFmtId="0" fontId="14" fillId="3" borderId="4" xfId="0" applyFont="1" applyFill="1" applyBorder="1" applyAlignment="1">
      <alignment vertical="top" wrapText="1"/>
    </xf>
    <xf numFmtId="0" fontId="4" fillId="3" borderId="7" xfId="0" applyFont="1" applyFill="1" applyBorder="1" applyAlignment="1">
      <alignment vertical="top" wrapText="1"/>
    </xf>
    <xf numFmtId="0" fontId="6" fillId="3" borderId="5" xfId="0" applyFont="1" applyFill="1" applyBorder="1" applyAlignment="1">
      <alignment vertical="top" wrapText="1"/>
    </xf>
    <xf numFmtId="0" fontId="10" fillId="3" borderId="6" xfId="0" applyFont="1" applyFill="1" applyBorder="1" applyAlignment="1">
      <alignment vertical="top" wrapText="1"/>
    </xf>
    <xf numFmtId="0" fontId="10" fillId="3" borderId="2" xfId="0" applyFont="1" applyFill="1" applyBorder="1" applyAlignment="1">
      <alignment vertical="top" wrapText="1"/>
    </xf>
    <xf numFmtId="0" fontId="5" fillId="3" borderId="6" xfId="0" applyFont="1" applyFill="1" applyBorder="1" applyAlignment="1">
      <alignment vertical="top" wrapText="1"/>
    </xf>
    <xf numFmtId="0" fontId="5" fillId="3" borderId="2" xfId="0" applyFont="1" applyFill="1" applyBorder="1" applyAlignment="1">
      <alignment vertical="top" wrapText="1"/>
    </xf>
    <xf numFmtId="0" fontId="13" fillId="3" borderId="6" xfId="0" applyFont="1" applyFill="1" applyBorder="1" applyAlignment="1">
      <alignment vertical="top" wrapText="1"/>
    </xf>
    <xf numFmtId="0" fontId="13" fillId="3" borderId="2" xfId="0" applyFont="1" applyFill="1" applyBorder="1" applyAlignment="1">
      <alignment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2" xfId="0" applyFont="1" applyBorder="1" applyAlignment="1">
      <alignment horizontal="center" vertical="top" wrapText="1"/>
    </xf>
    <xf numFmtId="0" fontId="1" fillId="0" borderId="5" xfId="0" applyFont="1" applyBorder="1" applyAlignment="1">
      <alignment horizontal="center" vertical="top" wrapText="1"/>
    </xf>
    <xf numFmtId="0" fontId="1" fillId="0" borderId="2" xfId="0" applyFont="1" applyBorder="1" applyAlignment="1">
      <alignment horizontal="center" vertical="top"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5" fillId="0" borderId="6" xfId="0" applyFont="1" applyBorder="1" applyAlignment="1">
      <alignment horizontal="left" vertical="top" wrapText="1"/>
    </xf>
    <xf numFmtId="0" fontId="5" fillId="0" borderId="2" xfId="0" applyFont="1" applyBorder="1" applyAlignment="1">
      <alignment horizontal="left" vertical="top" wrapText="1"/>
    </xf>
    <xf numFmtId="0" fontId="6" fillId="2" borderId="6" xfId="0" applyFont="1" applyFill="1" applyBorder="1" applyAlignment="1">
      <alignment vertical="top" wrapText="1"/>
    </xf>
    <xf numFmtId="0" fontId="6" fillId="2" borderId="2" xfId="0" applyFont="1" applyFill="1" applyBorder="1" applyAlignment="1">
      <alignment vertical="top" wrapText="1"/>
    </xf>
    <xf numFmtId="0" fontId="7" fillId="0" borderId="7" xfId="0" applyFont="1" applyBorder="1" applyAlignment="1">
      <alignment horizontal="left" vertical="top" wrapText="1"/>
    </xf>
    <xf numFmtId="0" fontId="0" fillId="0" borderId="4" xfId="0" applyBorder="1" applyAlignment="1">
      <alignment vertical="top" wrapText="1"/>
    </xf>
    <xf numFmtId="0" fontId="8" fillId="3" borderId="3" xfId="0" applyFont="1" applyFill="1" applyBorder="1" applyAlignment="1">
      <alignment horizontal="left" vertical="top" wrapText="1"/>
    </xf>
    <xf numFmtId="0" fontId="4" fillId="2" borderId="3" xfId="0" applyFont="1" applyFill="1" applyBorder="1" applyAlignment="1">
      <alignment vertical="top" wrapText="1"/>
    </xf>
    <xf numFmtId="0" fontId="0" fillId="0" borderId="7" xfId="0" applyBorder="1" applyAlignment="1">
      <alignment vertical="top" wrapText="1"/>
    </xf>
    <xf numFmtId="0" fontId="10" fillId="3" borderId="1"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2" xfId="0" applyFont="1" applyFill="1" applyBorder="1" applyAlignment="1">
      <alignment horizontal="left" vertical="top" wrapText="1"/>
    </xf>
    <xf numFmtId="2" fontId="4" fillId="3" borderId="3" xfId="0" applyNumberFormat="1" applyFont="1" applyFill="1" applyBorder="1" applyAlignment="1">
      <alignment horizontal="left" vertical="top" wrapText="1"/>
    </xf>
    <xf numFmtId="0" fontId="11" fillId="3" borderId="3" xfId="0" applyFont="1" applyFill="1" applyBorder="1" applyAlignment="1">
      <alignment horizontal="left" vertical="top" wrapText="1"/>
    </xf>
    <xf numFmtId="0" fontId="12" fillId="0" borderId="7" xfId="0" applyFont="1" applyBorder="1" applyAlignment="1">
      <alignment horizontal="left" vertical="top" wrapText="1"/>
    </xf>
    <xf numFmtId="0" fontId="12" fillId="0" borderId="4" xfId="0" applyFont="1" applyBorder="1" applyAlignment="1">
      <alignment horizontal="left" vertical="top" wrapText="1"/>
    </xf>
    <xf numFmtId="2" fontId="4" fillId="3" borderId="7"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tabSelected="1" showWhiteSpace="0" view="pageBreakPreview" zoomScaleNormal="100" zoomScaleSheetLayoutView="100" zoomScalePageLayoutView="90" workbookViewId="0">
      <selection sqref="A1:E1"/>
    </sheetView>
  </sheetViews>
  <sheetFormatPr defaultRowHeight="15" x14ac:dyDescent="0.25"/>
  <cols>
    <col min="1" max="1" width="34.7109375" style="2" customWidth="1"/>
    <col min="2" max="2" width="13.7109375" style="4" customWidth="1"/>
    <col min="3" max="3" width="14.85546875" style="4" customWidth="1"/>
    <col min="4" max="4" width="12" style="4" customWidth="1"/>
    <col min="5" max="5" width="117.5703125" style="4" customWidth="1"/>
    <col min="6" max="6" width="9.140625" style="4"/>
    <col min="7" max="10" width="9.42578125" style="4" bestFit="1" customWidth="1"/>
    <col min="11" max="16384" width="9.140625" style="4"/>
  </cols>
  <sheetData>
    <row r="1" spans="1:5" ht="14.25" customHeight="1" x14ac:dyDescent="0.25">
      <c r="A1" s="80" t="s">
        <v>82</v>
      </c>
      <c r="B1" s="81"/>
      <c r="C1" s="81"/>
      <c r="D1" s="81"/>
      <c r="E1" s="82"/>
    </row>
    <row r="2" spans="1:5" ht="31.5" customHeight="1" x14ac:dyDescent="0.25">
      <c r="A2" s="33" t="s">
        <v>14</v>
      </c>
      <c r="B2" s="83" t="s">
        <v>18</v>
      </c>
      <c r="C2" s="84"/>
      <c r="D2" s="5" t="s">
        <v>20</v>
      </c>
      <c r="E2" s="6" t="s">
        <v>19</v>
      </c>
    </row>
    <row r="3" spans="1:5" x14ac:dyDescent="0.25">
      <c r="A3" s="34"/>
      <c r="B3" s="3" t="s">
        <v>71</v>
      </c>
      <c r="C3" s="3" t="s">
        <v>72</v>
      </c>
      <c r="D3" s="3"/>
      <c r="E3" s="1"/>
    </row>
    <row r="4" spans="1:5" ht="15.75" customHeight="1" x14ac:dyDescent="0.25">
      <c r="A4" s="10" t="s">
        <v>27</v>
      </c>
      <c r="B4" s="11">
        <f>B5+B6+B7</f>
        <v>1733359.2740000002</v>
      </c>
      <c r="C4" s="11">
        <f>C5+C6+C7+C8+C9</f>
        <v>1679188.943</v>
      </c>
      <c r="D4" s="11">
        <f>C4/B4*100</f>
        <v>96.874835366646536</v>
      </c>
      <c r="E4" s="12"/>
    </row>
    <row r="5" spans="1:5" ht="14.25" customHeight="1" x14ac:dyDescent="0.25">
      <c r="A5" s="10" t="s">
        <v>1</v>
      </c>
      <c r="B5" s="11">
        <f>B12+B111+B142</f>
        <v>59114.867999999995</v>
      </c>
      <c r="C5" s="11">
        <f>C12+C111+C142</f>
        <v>39854.220999999998</v>
      </c>
      <c r="D5" s="11">
        <f>C5/B5*100</f>
        <v>67.418269461415363</v>
      </c>
      <c r="E5" s="12"/>
    </row>
    <row r="6" spans="1:5" ht="15.75" x14ac:dyDescent="0.25">
      <c r="A6" s="10" t="s">
        <v>2</v>
      </c>
      <c r="B6" s="11">
        <f>B13+B108+B112+B143</f>
        <v>842567.62400000007</v>
      </c>
      <c r="C6" s="11">
        <f>C13+C108+C112+C143</f>
        <v>826325.58400000003</v>
      </c>
      <c r="D6" s="11">
        <f>C6/B6*100</f>
        <v>98.072316151563882</v>
      </c>
      <c r="E6" s="12"/>
    </row>
    <row r="7" spans="1:5" ht="15.75" x14ac:dyDescent="0.25">
      <c r="A7" s="10" t="s">
        <v>3</v>
      </c>
      <c r="B7" s="11">
        <f>B14+B107+B113+B144+B147</f>
        <v>831676.78200000001</v>
      </c>
      <c r="C7" s="11">
        <f>C14+C107+C113+C144+C147</f>
        <v>813009.13799999992</v>
      </c>
      <c r="D7" s="11">
        <f>C7/B7*100</f>
        <v>97.755420807214492</v>
      </c>
      <c r="E7" s="12"/>
    </row>
    <row r="8" spans="1:5" ht="15.75" x14ac:dyDescent="0.25">
      <c r="A8" s="10" t="s">
        <v>15</v>
      </c>
      <c r="B8" s="11">
        <f>B15</f>
        <v>8172.1</v>
      </c>
      <c r="C8" s="11">
        <f>C15</f>
        <v>0</v>
      </c>
      <c r="D8" s="11">
        <f>C8/B8*100</f>
        <v>0</v>
      </c>
      <c r="E8" s="12"/>
    </row>
    <row r="9" spans="1:5" ht="15" customHeight="1" x14ac:dyDescent="0.25">
      <c r="A9" s="10" t="s">
        <v>4</v>
      </c>
      <c r="B9" s="11">
        <v>0</v>
      </c>
      <c r="C9" s="11">
        <v>0</v>
      </c>
      <c r="D9" s="11">
        <v>0</v>
      </c>
      <c r="E9" s="12"/>
    </row>
    <row r="10" spans="1:5" ht="15" customHeight="1" x14ac:dyDescent="0.25">
      <c r="A10" s="35" t="s">
        <v>28</v>
      </c>
      <c r="B10" s="87"/>
      <c r="C10" s="87"/>
      <c r="D10" s="87"/>
      <c r="E10" s="88"/>
    </row>
    <row r="11" spans="1:5" s="8" customFormat="1" ht="30" customHeight="1" x14ac:dyDescent="0.25">
      <c r="A11" s="10" t="s">
        <v>0</v>
      </c>
      <c r="B11" s="11">
        <f>B12+B13+B14</f>
        <v>616962.20199999993</v>
      </c>
      <c r="C11" s="11">
        <f>C12+C13+C14</f>
        <v>574603.18299999996</v>
      </c>
      <c r="D11" s="11">
        <f>C11/B11*100</f>
        <v>93.134260273532931</v>
      </c>
      <c r="E11" s="12"/>
    </row>
    <row r="12" spans="1:5" s="8" customFormat="1" ht="15.75" x14ac:dyDescent="0.25">
      <c r="A12" s="10" t="s">
        <v>24</v>
      </c>
      <c r="B12" s="11">
        <f>B18+B23+B78+B83+B89</f>
        <v>56389.267999999996</v>
      </c>
      <c r="C12" s="11">
        <f>C18+C23+C78+C83+C89</f>
        <v>37128.620999999999</v>
      </c>
      <c r="D12" s="11">
        <f>C12/B12*100</f>
        <v>65.843417226128921</v>
      </c>
      <c r="E12" s="12"/>
    </row>
    <row r="13" spans="1:5" s="8" customFormat="1" ht="15.75" x14ac:dyDescent="0.25">
      <c r="A13" s="10" t="s">
        <v>25</v>
      </c>
      <c r="B13" s="11">
        <f>B19+B24+B28+B35+B51+B55+B59+B63+B67+B74+B79+B84+B90+B95+B99+B103</f>
        <v>274243.88299999997</v>
      </c>
      <c r="C13" s="11">
        <f>C19+C24+C28+C35+C51+C55+C59+C63+C67+C74+C79+C84+C90+C95+C99+C103</f>
        <v>259021.32299999997</v>
      </c>
      <c r="D13" s="11">
        <f>C13/B13*100</f>
        <v>94.449261790827251</v>
      </c>
      <c r="E13" s="12"/>
    </row>
    <row r="14" spans="1:5" s="8" customFormat="1" ht="15.75" x14ac:dyDescent="0.25">
      <c r="A14" s="10" t="s">
        <v>26</v>
      </c>
      <c r="B14" s="11">
        <f>B20+B25+B29+B32+B36+B48+B52+B56+B60+B64+B68+B71+B75+B80+B85+B91+B96+B100+B104</f>
        <v>286329.05099999998</v>
      </c>
      <c r="C14" s="11">
        <f>C20+C25+C29+C32+C36+C48+C52+C56+C60+C64+C68+C71+C75+C80+C85+C91+C96+C100+C104</f>
        <v>278453.23899999994</v>
      </c>
      <c r="D14" s="11">
        <f>C14/B14*100</f>
        <v>97.249384240790832</v>
      </c>
      <c r="E14" s="12"/>
    </row>
    <row r="15" spans="1:5" s="8" customFormat="1" ht="15.75" x14ac:dyDescent="0.25">
      <c r="A15" s="10" t="s">
        <v>15</v>
      </c>
      <c r="B15" s="11">
        <f>B86+B92</f>
        <v>8172.1</v>
      </c>
      <c r="C15" s="11">
        <f>C92</f>
        <v>0</v>
      </c>
      <c r="D15" s="11">
        <f>C15/B15*100</f>
        <v>0</v>
      </c>
      <c r="E15" s="12"/>
    </row>
    <row r="16" spans="1:5" ht="14.25" customHeight="1" x14ac:dyDescent="0.25">
      <c r="A16" s="35" t="s">
        <v>17</v>
      </c>
      <c r="B16" s="39"/>
      <c r="C16" s="39"/>
      <c r="D16" s="39"/>
      <c r="E16" s="51"/>
    </row>
    <row r="17" spans="1:5" ht="15.75" x14ac:dyDescent="0.25">
      <c r="A17" s="13" t="s">
        <v>5</v>
      </c>
      <c r="B17" s="14">
        <f>B18+B19+B20</f>
        <v>11627.166999999999</v>
      </c>
      <c r="C17" s="14">
        <f>C18+C19+C20</f>
        <v>10998.050999999999</v>
      </c>
      <c r="D17" s="14">
        <f>C17/B17*100</f>
        <v>94.589258071205137</v>
      </c>
      <c r="E17" s="44" t="s">
        <v>83</v>
      </c>
    </row>
    <row r="18" spans="1:5" ht="15" customHeight="1" x14ac:dyDescent="0.25">
      <c r="A18" s="13" t="s">
        <v>1</v>
      </c>
      <c r="B18" s="15">
        <v>3854.2</v>
      </c>
      <c r="C18" s="15">
        <v>3242.2710000000002</v>
      </c>
      <c r="D18" s="15">
        <f>C18/B18*100</f>
        <v>84.123060557314105</v>
      </c>
      <c r="E18" s="45"/>
    </row>
    <row r="19" spans="1:5" ht="15.75" x14ac:dyDescent="0.25">
      <c r="A19" s="13" t="s">
        <v>2</v>
      </c>
      <c r="B19" s="15">
        <v>98.4</v>
      </c>
      <c r="C19" s="15">
        <v>98.4</v>
      </c>
      <c r="D19" s="15">
        <f>C19/B19*100</f>
        <v>100</v>
      </c>
      <c r="E19" s="45"/>
    </row>
    <row r="20" spans="1:5" ht="144" customHeight="1" x14ac:dyDescent="0.25">
      <c r="A20" s="13" t="s">
        <v>3</v>
      </c>
      <c r="B20" s="14">
        <v>7674.567</v>
      </c>
      <c r="C20" s="14">
        <v>7657.38</v>
      </c>
      <c r="D20" s="14">
        <f>C20/B20*100</f>
        <v>99.77605251214824</v>
      </c>
      <c r="E20" s="46"/>
    </row>
    <row r="21" spans="1:5" s="7" customFormat="1" ht="17.25" customHeight="1" x14ac:dyDescent="0.25">
      <c r="A21" s="35" t="s">
        <v>16</v>
      </c>
      <c r="B21" s="39"/>
      <c r="C21" s="39"/>
      <c r="D21" s="39"/>
      <c r="E21" s="51"/>
    </row>
    <row r="22" spans="1:5" ht="15.75" x14ac:dyDescent="0.25">
      <c r="A22" s="13" t="s">
        <v>5</v>
      </c>
      <c r="B22" s="14">
        <f>B23+B24+B25</f>
        <v>268806.69</v>
      </c>
      <c r="C22" s="14">
        <f>C23+C24+C25</f>
        <v>234836.25</v>
      </c>
      <c r="D22" s="14">
        <f>C22/B22*100</f>
        <v>87.362502027014273</v>
      </c>
      <c r="E22" s="44" t="s">
        <v>84</v>
      </c>
    </row>
    <row r="23" spans="1:5" ht="15" customHeight="1" x14ac:dyDescent="0.25">
      <c r="A23" s="13" t="s">
        <v>7</v>
      </c>
      <c r="B23" s="14">
        <v>49884.51</v>
      </c>
      <c r="C23" s="14">
        <v>31235.79</v>
      </c>
      <c r="D23" s="14">
        <f>C23/B23*100</f>
        <v>62.616210923992234</v>
      </c>
      <c r="E23" s="42"/>
    </row>
    <row r="24" spans="1:5" ht="15.75" x14ac:dyDescent="0.25">
      <c r="A24" s="13" t="s">
        <v>2</v>
      </c>
      <c r="B24" s="14">
        <v>210549.5</v>
      </c>
      <c r="C24" s="14">
        <v>195383.84</v>
      </c>
      <c r="D24" s="14">
        <f>C24/B24*100</f>
        <v>92.797104718842832</v>
      </c>
      <c r="E24" s="42"/>
    </row>
    <row r="25" spans="1:5" ht="99" customHeight="1" x14ac:dyDescent="0.25">
      <c r="A25" s="13" t="s">
        <v>3</v>
      </c>
      <c r="B25" s="14">
        <v>8372.68</v>
      </c>
      <c r="C25" s="14">
        <v>8216.6200000000008</v>
      </c>
      <c r="D25" s="14">
        <f>C25/B25*100</f>
        <v>98.136080681454445</v>
      </c>
      <c r="E25" s="43"/>
    </row>
    <row r="26" spans="1:5" ht="14.25" customHeight="1" x14ac:dyDescent="0.25">
      <c r="A26" s="35" t="s">
        <v>9</v>
      </c>
      <c r="B26" s="39"/>
      <c r="C26" s="39"/>
      <c r="D26" s="39"/>
      <c r="E26" s="51"/>
    </row>
    <row r="27" spans="1:5" ht="15.75" customHeight="1" x14ac:dyDescent="0.25">
      <c r="A27" s="13" t="s">
        <v>10</v>
      </c>
      <c r="B27" s="14">
        <f>B28+B29</f>
        <v>4614.3249999999998</v>
      </c>
      <c r="C27" s="14">
        <f>C28+C29</f>
        <v>4557.95</v>
      </c>
      <c r="D27" s="14">
        <f>C27/B27*100</f>
        <v>98.778261175794952</v>
      </c>
      <c r="E27" s="58" t="s">
        <v>103</v>
      </c>
    </row>
    <row r="28" spans="1:5" ht="15" customHeight="1" x14ac:dyDescent="0.25">
      <c r="A28" s="13" t="s">
        <v>2</v>
      </c>
      <c r="B28" s="14">
        <v>121.5</v>
      </c>
      <c r="C28" s="14">
        <v>121.5</v>
      </c>
      <c r="D28" s="14">
        <v>0</v>
      </c>
      <c r="E28" s="59"/>
    </row>
    <row r="29" spans="1:5" ht="97.5" customHeight="1" x14ac:dyDescent="0.25">
      <c r="A29" s="13" t="s">
        <v>3</v>
      </c>
      <c r="B29" s="14">
        <v>4492.8249999999998</v>
      </c>
      <c r="C29" s="14">
        <v>4436.45</v>
      </c>
      <c r="D29" s="14">
        <f>C29/B29*100</f>
        <v>98.745221547689937</v>
      </c>
      <c r="E29" s="47"/>
    </row>
    <row r="30" spans="1:5" ht="15" customHeight="1" x14ac:dyDescent="0.25">
      <c r="A30" s="35" t="s">
        <v>51</v>
      </c>
      <c r="B30" s="39"/>
      <c r="C30" s="39"/>
      <c r="D30" s="39"/>
      <c r="E30" s="51"/>
    </row>
    <row r="31" spans="1:5" ht="15" customHeight="1" x14ac:dyDescent="0.25">
      <c r="A31" s="13" t="s">
        <v>53</v>
      </c>
      <c r="B31" s="16">
        <f>B32</f>
        <v>16980.330000000002</v>
      </c>
      <c r="C31" s="16">
        <f>C32</f>
        <v>15773.03</v>
      </c>
      <c r="D31" s="16">
        <f>C31/B31*100</f>
        <v>92.8900086158514</v>
      </c>
      <c r="E31" s="41" t="s">
        <v>100</v>
      </c>
    </row>
    <row r="32" spans="1:5" ht="175.5" customHeight="1" x14ac:dyDescent="0.25">
      <c r="A32" s="13" t="s">
        <v>3</v>
      </c>
      <c r="B32" s="16">
        <v>16980.330000000002</v>
      </c>
      <c r="C32" s="16">
        <v>15773.03</v>
      </c>
      <c r="D32" s="16">
        <f>C32/B32*100</f>
        <v>92.8900086158514</v>
      </c>
      <c r="E32" s="47"/>
    </row>
    <row r="33" spans="1:5" ht="15.75" customHeight="1" x14ac:dyDescent="0.25">
      <c r="A33" s="35" t="s">
        <v>52</v>
      </c>
      <c r="B33" s="36"/>
      <c r="C33" s="36"/>
      <c r="D33" s="36"/>
      <c r="E33" s="37"/>
    </row>
    <row r="34" spans="1:5" ht="126.75" customHeight="1" x14ac:dyDescent="0.25">
      <c r="A34" s="13" t="s">
        <v>53</v>
      </c>
      <c r="B34" s="16">
        <f>B35+B36</f>
        <v>7782.04</v>
      </c>
      <c r="C34" s="16">
        <f>C35+C36</f>
        <v>7782.04</v>
      </c>
      <c r="D34" s="29">
        <f>C34/B34*100</f>
        <v>100</v>
      </c>
      <c r="E34" s="30" t="s">
        <v>106</v>
      </c>
    </row>
    <row r="35" spans="1:5" ht="235.5" customHeight="1" x14ac:dyDescent="0.25">
      <c r="A35" s="13" t="s">
        <v>2</v>
      </c>
      <c r="B35" s="16">
        <v>184.6</v>
      </c>
      <c r="C35" s="16">
        <v>184.6</v>
      </c>
      <c r="D35" s="29">
        <f>C35/B35*100</f>
        <v>100</v>
      </c>
      <c r="E35" s="31" t="s">
        <v>104</v>
      </c>
    </row>
    <row r="36" spans="1:5" ht="222" customHeight="1" x14ac:dyDescent="0.25">
      <c r="A36" s="13" t="s">
        <v>34</v>
      </c>
      <c r="B36" s="16">
        <v>7597.44</v>
      </c>
      <c r="C36" s="16">
        <v>7597.44</v>
      </c>
      <c r="D36" s="29">
        <f>C36/B36*100</f>
        <v>100</v>
      </c>
      <c r="E36" s="32" t="s">
        <v>105</v>
      </c>
    </row>
    <row r="37" spans="1:5" ht="15" customHeight="1" x14ac:dyDescent="0.25">
      <c r="A37" s="38" t="s">
        <v>81</v>
      </c>
      <c r="B37" s="39"/>
      <c r="C37" s="39"/>
      <c r="D37" s="39"/>
      <c r="E37" s="40"/>
    </row>
    <row r="38" spans="1:5" ht="17.25" customHeight="1" x14ac:dyDescent="0.25">
      <c r="A38" s="94" t="s">
        <v>54</v>
      </c>
      <c r="B38" s="63">
        <f>B48</f>
        <v>470</v>
      </c>
      <c r="C38" s="63">
        <f>C48</f>
        <v>470</v>
      </c>
      <c r="D38" s="63">
        <f>C38/B38*100</f>
        <v>100</v>
      </c>
      <c r="E38" s="67" t="s">
        <v>102</v>
      </c>
    </row>
    <row r="39" spans="1:5" ht="17.25" customHeight="1" x14ac:dyDescent="0.25">
      <c r="A39" s="95"/>
      <c r="B39" s="64"/>
      <c r="C39" s="64"/>
      <c r="D39" s="64"/>
      <c r="E39" s="91"/>
    </row>
    <row r="40" spans="1:5" ht="17.25" customHeight="1" x14ac:dyDescent="0.25">
      <c r="A40" s="95"/>
      <c r="B40" s="64"/>
      <c r="C40" s="64"/>
      <c r="D40" s="64"/>
      <c r="E40" s="91"/>
    </row>
    <row r="41" spans="1:5" ht="17.25" customHeight="1" x14ac:dyDescent="0.25">
      <c r="A41" s="95"/>
      <c r="B41" s="64"/>
      <c r="C41" s="64"/>
      <c r="D41" s="64"/>
      <c r="E41" s="91"/>
    </row>
    <row r="42" spans="1:5" ht="17.25" customHeight="1" x14ac:dyDescent="0.25">
      <c r="A42" s="95"/>
      <c r="B42" s="64"/>
      <c r="C42" s="64"/>
      <c r="D42" s="64"/>
      <c r="E42" s="91"/>
    </row>
    <row r="43" spans="1:5" ht="17.25" customHeight="1" x14ac:dyDescent="0.25">
      <c r="A43" s="95"/>
      <c r="B43" s="64"/>
      <c r="C43" s="64"/>
      <c r="D43" s="64"/>
      <c r="E43" s="91"/>
    </row>
    <row r="44" spans="1:5" ht="17.25" customHeight="1" x14ac:dyDescent="0.25">
      <c r="A44" s="95"/>
      <c r="B44" s="64"/>
      <c r="C44" s="64"/>
      <c r="D44" s="64"/>
      <c r="E44" s="91"/>
    </row>
    <row r="45" spans="1:5" ht="17.25" customHeight="1" x14ac:dyDescent="0.25">
      <c r="A45" s="95"/>
      <c r="B45" s="64"/>
      <c r="C45" s="64"/>
      <c r="D45" s="64"/>
      <c r="E45" s="91"/>
    </row>
    <row r="46" spans="1:5" ht="17.25" customHeight="1" x14ac:dyDescent="0.25">
      <c r="A46" s="95"/>
      <c r="B46" s="64"/>
      <c r="C46" s="64"/>
      <c r="D46" s="64"/>
      <c r="E46" s="91"/>
    </row>
    <row r="47" spans="1:5" ht="17.25" customHeight="1" x14ac:dyDescent="0.25">
      <c r="A47" s="92"/>
      <c r="B47" s="65"/>
      <c r="C47" s="65"/>
      <c r="D47" s="65"/>
      <c r="E47" s="91"/>
    </row>
    <row r="48" spans="1:5" ht="256.5" customHeight="1" x14ac:dyDescent="0.25">
      <c r="A48" s="28" t="s">
        <v>34</v>
      </c>
      <c r="B48" s="16">
        <v>470</v>
      </c>
      <c r="C48" s="16">
        <v>470</v>
      </c>
      <c r="D48" s="16">
        <f>C48/B48*100</f>
        <v>100</v>
      </c>
      <c r="E48" s="92"/>
    </row>
    <row r="49" spans="1:5" ht="16.5" customHeight="1" x14ac:dyDescent="0.25">
      <c r="A49" s="60" t="s">
        <v>55</v>
      </c>
      <c r="B49" s="89"/>
      <c r="C49" s="89"/>
      <c r="D49" s="89"/>
      <c r="E49" s="90"/>
    </row>
    <row r="50" spans="1:5" ht="18.75" customHeight="1" x14ac:dyDescent="0.25">
      <c r="A50" s="13" t="s">
        <v>5</v>
      </c>
      <c r="B50" s="14">
        <f>B51+B52</f>
        <v>39444.800000000003</v>
      </c>
      <c r="C50" s="14">
        <f>C51+C52</f>
        <v>39228.54</v>
      </c>
      <c r="D50" s="14">
        <f>C50/B50*100</f>
        <v>99.451740153328188</v>
      </c>
      <c r="E50" s="44" t="s">
        <v>85</v>
      </c>
    </row>
    <row r="51" spans="1:5" ht="17.25" customHeight="1" x14ac:dyDescent="0.25">
      <c r="A51" s="13" t="s">
        <v>8</v>
      </c>
      <c r="B51" s="14">
        <v>0</v>
      </c>
      <c r="C51" s="14">
        <v>0</v>
      </c>
      <c r="D51" s="14" t="s">
        <v>46</v>
      </c>
      <c r="E51" s="42"/>
    </row>
    <row r="52" spans="1:5" ht="202.5" customHeight="1" x14ac:dyDescent="0.25">
      <c r="A52" s="17" t="s">
        <v>3</v>
      </c>
      <c r="B52" s="14">
        <v>39444.800000000003</v>
      </c>
      <c r="C52" s="15">
        <v>39228.54</v>
      </c>
      <c r="D52" s="14">
        <f>C52/B52*100</f>
        <v>99.451740153328188</v>
      </c>
      <c r="E52" s="43"/>
    </row>
    <row r="53" spans="1:5" s="2" customFormat="1" ht="14.25" customHeight="1" x14ac:dyDescent="0.25">
      <c r="A53" s="35" t="s">
        <v>56</v>
      </c>
      <c r="B53" s="39"/>
      <c r="C53" s="39"/>
      <c r="D53" s="39"/>
      <c r="E53" s="51"/>
    </row>
    <row r="54" spans="1:5" ht="15.75" x14ac:dyDescent="0.25">
      <c r="A54" s="13" t="s">
        <v>5</v>
      </c>
      <c r="B54" s="14">
        <f>B55+B56</f>
        <v>313.7</v>
      </c>
      <c r="C54" s="14">
        <f>C55+C56</f>
        <v>312.697</v>
      </c>
      <c r="D54" s="14">
        <f>C54/B54*100</f>
        <v>99.680267771756462</v>
      </c>
      <c r="E54" s="44" t="s">
        <v>78</v>
      </c>
    </row>
    <row r="55" spans="1:5" ht="15" customHeight="1" x14ac:dyDescent="0.25">
      <c r="A55" s="13" t="s">
        <v>2</v>
      </c>
      <c r="B55" s="14">
        <v>0</v>
      </c>
      <c r="C55" s="14">
        <v>0</v>
      </c>
      <c r="D55" s="14">
        <v>0</v>
      </c>
      <c r="E55" s="42"/>
    </row>
    <row r="56" spans="1:5" ht="15.75" x14ac:dyDescent="0.25">
      <c r="A56" s="13" t="s">
        <v>3</v>
      </c>
      <c r="B56" s="14">
        <v>313.7</v>
      </c>
      <c r="C56" s="14">
        <v>312.697</v>
      </c>
      <c r="D56" s="14">
        <f>C56/B56*100</f>
        <v>99.680267771756462</v>
      </c>
      <c r="E56" s="43"/>
    </row>
    <row r="57" spans="1:5" ht="15" customHeight="1" x14ac:dyDescent="0.25">
      <c r="A57" s="35" t="s">
        <v>57</v>
      </c>
      <c r="B57" s="39"/>
      <c r="C57" s="39"/>
      <c r="D57" s="39"/>
      <c r="E57" s="51"/>
    </row>
    <row r="58" spans="1:5" ht="17.25" customHeight="1" x14ac:dyDescent="0.25">
      <c r="A58" s="13" t="s">
        <v>10</v>
      </c>
      <c r="B58" s="14">
        <f>B59+B60</f>
        <v>2081.34</v>
      </c>
      <c r="C58" s="14">
        <f>C59+C60</f>
        <v>1539.1320000000001</v>
      </c>
      <c r="D58" s="14">
        <f>C58/B58*100</f>
        <v>73.949090489780616</v>
      </c>
      <c r="E58" s="93" t="s">
        <v>86</v>
      </c>
    </row>
    <row r="59" spans="1:5" ht="13.5" customHeight="1" x14ac:dyDescent="0.25">
      <c r="A59" s="13" t="s">
        <v>2</v>
      </c>
      <c r="B59" s="15">
        <v>0</v>
      </c>
      <c r="C59" s="15"/>
      <c r="D59" s="15"/>
      <c r="E59" s="42"/>
    </row>
    <row r="60" spans="1:5" ht="50.25" customHeight="1" x14ac:dyDescent="0.25">
      <c r="A60" s="13" t="s">
        <v>3</v>
      </c>
      <c r="B60" s="14">
        <v>2081.34</v>
      </c>
      <c r="C60" s="14">
        <v>1539.1320000000001</v>
      </c>
      <c r="D60" s="14">
        <f>C60/B60*100</f>
        <v>73.949090489780616</v>
      </c>
      <c r="E60" s="43"/>
    </row>
    <row r="61" spans="1:5" ht="14.25" customHeight="1" x14ac:dyDescent="0.25">
      <c r="A61" s="35" t="s">
        <v>58</v>
      </c>
      <c r="B61" s="85"/>
      <c r="C61" s="85"/>
      <c r="D61" s="85"/>
      <c r="E61" s="86"/>
    </row>
    <row r="62" spans="1:5" ht="16.5" customHeight="1" x14ac:dyDescent="0.25">
      <c r="A62" s="13" t="s">
        <v>21</v>
      </c>
      <c r="B62" s="14">
        <f>B63+B64</f>
        <v>13797.83</v>
      </c>
      <c r="C62" s="14">
        <f>C63+C64</f>
        <v>10927.74</v>
      </c>
      <c r="D62" s="14">
        <f>C62/B62*100</f>
        <v>79.198975491073597</v>
      </c>
      <c r="E62" s="44" t="s">
        <v>87</v>
      </c>
    </row>
    <row r="63" spans="1:5" ht="14.25" customHeight="1" x14ac:dyDescent="0.25">
      <c r="A63" s="13" t="s">
        <v>2</v>
      </c>
      <c r="B63" s="14">
        <v>0</v>
      </c>
      <c r="C63" s="14">
        <v>0</v>
      </c>
      <c r="D63" s="14"/>
      <c r="E63" s="45"/>
    </row>
    <row r="64" spans="1:5" ht="97.5" customHeight="1" x14ac:dyDescent="0.25">
      <c r="A64" s="13" t="s">
        <v>22</v>
      </c>
      <c r="B64" s="14">
        <v>13797.83</v>
      </c>
      <c r="C64" s="14">
        <v>10927.74</v>
      </c>
      <c r="D64" s="14">
        <f>C64/B64*100</f>
        <v>79.198975491073597</v>
      </c>
      <c r="E64" s="46"/>
    </row>
    <row r="65" spans="1:5" ht="15" customHeight="1" x14ac:dyDescent="0.25">
      <c r="A65" s="35" t="s">
        <v>59</v>
      </c>
      <c r="B65" s="39"/>
      <c r="C65" s="39"/>
      <c r="D65" s="39"/>
      <c r="E65" s="51"/>
    </row>
    <row r="66" spans="1:5" ht="16.5" customHeight="1" x14ac:dyDescent="0.25">
      <c r="A66" s="13" t="s">
        <v>10</v>
      </c>
      <c r="B66" s="14">
        <f>B67+B68</f>
        <v>139285.5</v>
      </c>
      <c r="C66" s="14">
        <f>C67+C68</f>
        <v>138180.70000000001</v>
      </c>
      <c r="D66" s="14">
        <f>C66/B66*100</f>
        <v>99.206809036116468</v>
      </c>
      <c r="E66" s="41" t="s">
        <v>88</v>
      </c>
    </row>
    <row r="67" spans="1:5" ht="15" customHeight="1" x14ac:dyDescent="0.25">
      <c r="A67" s="13" t="s">
        <v>2</v>
      </c>
      <c r="B67" s="14">
        <v>34821</v>
      </c>
      <c r="C67" s="14">
        <v>34821</v>
      </c>
      <c r="D67" s="14">
        <f>C67/B67*100</f>
        <v>100</v>
      </c>
      <c r="E67" s="42"/>
    </row>
    <row r="68" spans="1:5" ht="146.25" customHeight="1" x14ac:dyDescent="0.25">
      <c r="A68" s="13" t="s">
        <v>3</v>
      </c>
      <c r="B68" s="18">
        <v>104464.5</v>
      </c>
      <c r="C68" s="14">
        <v>103359.7</v>
      </c>
      <c r="D68" s="14">
        <f>C68/B68*100</f>
        <v>98.942415844617074</v>
      </c>
      <c r="E68" s="43"/>
    </row>
    <row r="69" spans="1:5" ht="15.75" customHeight="1" x14ac:dyDescent="0.25">
      <c r="A69" s="48" t="s">
        <v>60</v>
      </c>
      <c r="B69" s="49"/>
      <c r="C69" s="49"/>
      <c r="D69" s="49"/>
      <c r="E69" s="50"/>
    </row>
    <row r="70" spans="1:5" ht="17.25" customHeight="1" x14ac:dyDescent="0.25">
      <c r="A70" s="13" t="s">
        <v>10</v>
      </c>
      <c r="B70" s="14">
        <f>B71</f>
        <v>603.81399999999996</v>
      </c>
      <c r="C70" s="14">
        <f>C71</f>
        <v>583.51499999999999</v>
      </c>
      <c r="D70" s="14">
        <f>C70/B70*100</f>
        <v>96.638203155276287</v>
      </c>
      <c r="E70" s="41" t="s">
        <v>77</v>
      </c>
    </row>
    <row r="71" spans="1:5" ht="15.75" x14ac:dyDescent="0.25">
      <c r="A71" s="13" t="s">
        <v>3</v>
      </c>
      <c r="B71" s="14">
        <v>603.81399999999996</v>
      </c>
      <c r="C71" s="14">
        <v>583.51499999999999</v>
      </c>
      <c r="D71" s="14">
        <f>C71/B71*100</f>
        <v>96.638203155276287</v>
      </c>
      <c r="E71" s="46"/>
    </row>
    <row r="72" spans="1:5" ht="15" customHeight="1" x14ac:dyDescent="0.25">
      <c r="A72" s="35" t="s">
        <v>61</v>
      </c>
      <c r="B72" s="39"/>
      <c r="C72" s="39"/>
      <c r="D72" s="39"/>
      <c r="E72" s="51"/>
    </row>
    <row r="73" spans="1:5" ht="15.75" customHeight="1" x14ac:dyDescent="0.25">
      <c r="A73" s="17" t="s">
        <v>13</v>
      </c>
      <c r="B73" s="18">
        <f>B74+B75</f>
        <v>29824.45</v>
      </c>
      <c r="C73" s="14">
        <f>C74+C75</f>
        <v>29099.23</v>
      </c>
      <c r="D73" s="14">
        <f>C73/B73*100</f>
        <v>97.568370917150176</v>
      </c>
      <c r="E73" s="41" t="s">
        <v>89</v>
      </c>
    </row>
    <row r="74" spans="1:5" ht="15" customHeight="1" x14ac:dyDescent="0.25">
      <c r="A74" s="17" t="s">
        <v>8</v>
      </c>
      <c r="B74" s="14">
        <v>24473.9</v>
      </c>
      <c r="C74" s="14">
        <v>24473.8</v>
      </c>
      <c r="D74" s="14">
        <f>C74/B74*100</f>
        <v>99.99959140145215</v>
      </c>
      <c r="E74" s="42"/>
    </row>
    <row r="75" spans="1:5" ht="95.25" customHeight="1" x14ac:dyDescent="0.25">
      <c r="A75" s="17" t="s">
        <v>23</v>
      </c>
      <c r="B75" s="14">
        <v>5350.55</v>
      </c>
      <c r="C75" s="14">
        <v>4625.43</v>
      </c>
      <c r="D75" s="14">
        <f>C75/B75*100</f>
        <v>86.447748362317895</v>
      </c>
      <c r="E75" s="43"/>
    </row>
    <row r="76" spans="1:5" ht="15" customHeight="1" x14ac:dyDescent="0.25">
      <c r="A76" s="35" t="s">
        <v>62</v>
      </c>
      <c r="B76" s="39"/>
      <c r="C76" s="39"/>
      <c r="D76" s="39"/>
      <c r="E76" s="51"/>
    </row>
    <row r="77" spans="1:5" ht="15" customHeight="1" x14ac:dyDescent="0.25">
      <c r="A77" s="13" t="s">
        <v>10</v>
      </c>
      <c r="B77" s="14">
        <f>B78+B79+B80</f>
        <v>2680.3</v>
      </c>
      <c r="C77" s="14">
        <f>C78+C79+C80</f>
        <v>2680.3</v>
      </c>
      <c r="D77" s="14">
        <f>C77/B77*100</f>
        <v>100</v>
      </c>
      <c r="E77" s="41" t="s">
        <v>90</v>
      </c>
    </row>
    <row r="78" spans="1:5" ht="15" customHeight="1" x14ac:dyDescent="0.25">
      <c r="A78" s="13" t="s">
        <v>11</v>
      </c>
      <c r="B78" s="14">
        <v>517</v>
      </c>
      <c r="C78" s="16">
        <v>517</v>
      </c>
      <c r="D78" s="14">
        <f>C78/B78*100</f>
        <v>100</v>
      </c>
      <c r="E78" s="42"/>
    </row>
    <row r="79" spans="1:5" ht="15.75" x14ac:dyDescent="0.25">
      <c r="A79" s="13" t="s">
        <v>8</v>
      </c>
      <c r="B79" s="14">
        <v>953.3</v>
      </c>
      <c r="C79" s="14">
        <v>953.3</v>
      </c>
      <c r="D79" s="14">
        <f>C79/B79*100</f>
        <v>100</v>
      </c>
      <c r="E79" s="42"/>
    </row>
    <row r="80" spans="1:5" ht="17.25" customHeight="1" x14ac:dyDescent="0.25">
      <c r="A80" s="13" t="s">
        <v>12</v>
      </c>
      <c r="B80" s="14">
        <v>1210</v>
      </c>
      <c r="C80" s="14">
        <v>1210</v>
      </c>
      <c r="D80" s="14">
        <f>C80/B80*100</f>
        <v>100</v>
      </c>
      <c r="E80" s="43"/>
    </row>
    <row r="81" spans="1:5" ht="15" customHeight="1" x14ac:dyDescent="0.25">
      <c r="A81" s="35" t="s">
        <v>63</v>
      </c>
      <c r="B81" s="39"/>
      <c r="C81" s="39"/>
      <c r="D81" s="39"/>
      <c r="E81" s="51"/>
    </row>
    <row r="82" spans="1:5" ht="18.75" customHeight="1" x14ac:dyDescent="0.25">
      <c r="A82" s="13" t="s">
        <v>10</v>
      </c>
      <c r="B82" s="14">
        <f>B83+B84+B85</f>
        <v>7140.4719999999998</v>
      </c>
      <c r="C82" s="14">
        <f>C83+C84+C85</f>
        <v>7140.4740000000002</v>
      </c>
      <c r="D82" s="14">
        <f>C82/B82*100</f>
        <v>100.00002800935289</v>
      </c>
      <c r="E82" s="41" t="s">
        <v>101</v>
      </c>
    </row>
    <row r="83" spans="1:5" ht="15.75" x14ac:dyDescent="0.25">
      <c r="A83" s="13" t="s">
        <v>11</v>
      </c>
      <c r="B83" s="14">
        <v>2133.558</v>
      </c>
      <c r="C83" s="14">
        <v>2133.56</v>
      </c>
      <c r="D83" s="14">
        <f>C83/B83*100</f>
        <v>100.00009374012799</v>
      </c>
      <c r="E83" s="42"/>
    </row>
    <row r="84" spans="1:5" ht="15.75" x14ac:dyDescent="0.25">
      <c r="A84" s="13" t="s">
        <v>8</v>
      </c>
      <c r="B84" s="14">
        <v>1620.883</v>
      </c>
      <c r="C84" s="14">
        <v>1620.883</v>
      </c>
      <c r="D84" s="14">
        <f>C84/B84*100</f>
        <v>100</v>
      </c>
      <c r="E84" s="42"/>
    </row>
    <row r="85" spans="1:5" ht="15.75" x14ac:dyDescent="0.25">
      <c r="A85" s="13" t="s">
        <v>12</v>
      </c>
      <c r="B85" s="14">
        <v>3386.0309999999999</v>
      </c>
      <c r="C85" s="14">
        <v>3386.0309999999999</v>
      </c>
      <c r="D85" s="14">
        <f>C85/B85*100</f>
        <v>100</v>
      </c>
      <c r="E85" s="43"/>
    </row>
    <row r="86" spans="1:5" ht="15.75" x14ac:dyDescent="0.25">
      <c r="A86" s="13" t="s">
        <v>15</v>
      </c>
      <c r="B86" s="14">
        <v>7902.1</v>
      </c>
      <c r="C86" s="14">
        <v>466.8</v>
      </c>
      <c r="D86" s="14">
        <f>C86/B86*100</f>
        <v>5.907290467091026</v>
      </c>
      <c r="E86" s="19"/>
    </row>
    <row r="87" spans="1:5" ht="15" customHeight="1" x14ac:dyDescent="0.25">
      <c r="A87" s="35" t="s">
        <v>64</v>
      </c>
      <c r="B87" s="39"/>
      <c r="C87" s="39"/>
      <c r="D87" s="39"/>
      <c r="E87" s="51"/>
    </row>
    <row r="88" spans="1:5" ht="15.75" customHeight="1" x14ac:dyDescent="0.25">
      <c r="A88" s="13" t="s">
        <v>10</v>
      </c>
      <c r="B88" s="14">
        <f>B89+B90+B91</f>
        <v>11517</v>
      </c>
      <c r="C88" s="14">
        <f>C89+C90+C91</f>
        <v>11516.986000000001</v>
      </c>
      <c r="D88" s="14">
        <f>C88/B88*100</f>
        <v>99.999878440566121</v>
      </c>
      <c r="E88" s="41" t="s">
        <v>91</v>
      </c>
    </row>
    <row r="89" spans="1:5" ht="15" customHeight="1" x14ac:dyDescent="0.25">
      <c r="A89" s="13" t="s">
        <v>11</v>
      </c>
      <c r="B89" s="14">
        <v>0</v>
      </c>
      <c r="C89" s="14">
        <v>0</v>
      </c>
      <c r="D89" s="14">
        <v>0</v>
      </c>
      <c r="E89" s="42"/>
    </row>
    <row r="90" spans="1:5" ht="15.75" x14ac:dyDescent="0.25">
      <c r="A90" s="13" t="s">
        <v>6</v>
      </c>
      <c r="B90" s="14">
        <v>564</v>
      </c>
      <c r="C90" s="14">
        <v>564</v>
      </c>
      <c r="D90" s="14">
        <f>C90/B90*100</f>
        <v>100</v>
      </c>
      <c r="E90" s="42"/>
    </row>
    <row r="91" spans="1:5" ht="15.75" x14ac:dyDescent="0.25">
      <c r="A91" s="13" t="s">
        <v>12</v>
      </c>
      <c r="B91" s="14">
        <v>10953</v>
      </c>
      <c r="C91" s="14">
        <v>10952.986000000001</v>
      </c>
      <c r="D91" s="14">
        <f>C91/B91*100</f>
        <v>99.99987218113759</v>
      </c>
      <c r="E91" s="42"/>
    </row>
    <row r="92" spans="1:5" ht="15.75" x14ac:dyDescent="0.25">
      <c r="A92" s="13" t="s">
        <v>15</v>
      </c>
      <c r="B92" s="14">
        <v>270</v>
      </c>
      <c r="C92" s="14">
        <v>0</v>
      </c>
      <c r="D92" s="14">
        <f>C92/B92*100</f>
        <v>0</v>
      </c>
      <c r="E92" s="43"/>
    </row>
    <row r="93" spans="1:5" ht="15.75" customHeight="1" x14ac:dyDescent="0.25">
      <c r="A93" s="35" t="s">
        <v>65</v>
      </c>
      <c r="B93" s="39"/>
      <c r="C93" s="39"/>
      <c r="D93" s="39"/>
      <c r="E93" s="51"/>
    </row>
    <row r="94" spans="1:5" ht="16.5" customHeight="1" x14ac:dyDescent="0.25">
      <c r="A94" s="13" t="s">
        <v>10</v>
      </c>
      <c r="B94" s="14">
        <f>B95+B96</f>
        <v>57724.106</v>
      </c>
      <c r="C94" s="14">
        <f>C95+C96</f>
        <v>57138.328000000001</v>
      </c>
      <c r="D94" s="14">
        <f>C94/B94*100</f>
        <v>98.985210788712791</v>
      </c>
      <c r="E94" s="41" t="s">
        <v>79</v>
      </c>
    </row>
    <row r="95" spans="1:5" ht="15.75" x14ac:dyDescent="0.25">
      <c r="A95" s="13" t="s">
        <v>2</v>
      </c>
      <c r="B95" s="14">
        <v>0</v>
      </c>
      <c r="C95" s="14">
        <v>0</v>
      </c>
      <c r="D95" s="14">
        <v>0</v>
      </c>
      <c r="E95" s="42"/>
    </row>
    <row r="96" spans="1:5" ht="15.75" x14ac:dyDescent="0.25">
      <c r="A96" s="13" t="s">
        <v>3</v>
      </c>
      <c r="B96" s="14">
        <v>57724.106</v>
      </c>
      <c r="C96" s="14">
        <v>57138.328000000001</v>
      </c>
      <c r="D96" s="14">
        <f>C96/B96*100</f>
        <v>98.985210788712791</v>
      </c>
      <c r="E96" s="43"/>
    </row>
    <row r="97" spans="1:5" ht="15.75" x14ac:dyDescent="0.25">
      <c r="A97" s="60" t="s">
        <v>66</v>
      </c>
      <c r="B97" s="61"/>
      <c r="C97" s="61"/>
      <c r="D97" s="61"/>
      <c r="E97" s="62"/>
    </row>
    <row r="98" spans="1:5" ht="15" customHeight="1" x14ac:dyDescent="0.25">
      <c r="A98" s="20" t="s">
        <v>33</v>
      </c>
      <c r="B98" s="14">
        <f>B99+B100</f>
        <v>426.988</v>
      </c>
      <c r="C98" s="14">
        <f>C99+C100</f>
        <v>0</v>
      </c>
      <c r="D98" s="14">
        <f>C98/B98*100</f>
        <v>0</v>
      </c>
      <c r="E98" s="66" t="s">
        <v>76</v>
      </c>
    </row>
    <row r="99" spans="1:5" ht="15" customHeight="1" x14ac:dyDescent="0.25">
      <c r="A99" s="13" t="s">
        <v>68</v>
      </c>
      <c r="B99" s="14">
        <v>56.8</v>
      </c>
      <c r="C99" s="14">
        <v>0</v>
      </c>
      <c r="D99" s="14">
        <f>C99/B99*100</f>
        <v>0</v>
      </c>
      <c r="E99" s="42"/>
    </row>
    <row r="100" spans="1:5" ht="17.25" customHeight="1" x14ac:dyDescent="0.25">
      <c r="A100" s="13" t="s">
        <v>69</v>
      </c>
      <c r="B100" s="14">
        <v>370.18799999999999</v>
      </c>
      <c r="C100" s="14">
        <v>0</v>
      </c>
      <c r="D100" s="14">
        <f>C100/B100*100</f>
        <v>0</v>
      </c>
      <c r="E100" s="43"/>
    </row>
    <row r="101" spans="1:5" ht="16.5" customHeight="1" x14ac:dyDescent="0.25">
      <c r="A101" s="60" t="s">
        <v>70</v>
      </c>
      <c r="B101" s="61"/>
      <c r="C101" s="61"/>
      <c r="D101" s="61"/>
      <c r="E101" s="62"/>
    </row>
    <row r="102" spans="1:5" ht="15" customHeight="1" x14ac:dyDescent="0.25">
      <c r="A102" s="13" t="s">
        <v>10</v>
      </c>
      <c r="B102" s="14">
        <f>B103+B104</f>
        <v>1841.35</v>
      </c>
      <c r="C102" s="14">
        <f>C103+C104</f>
        <v>1838.22</v>
      </c>
      <c r="D102" s="14">
        <f>C102/B102*100</f>
        <v>99.830016020854274</v>
      </c>
      <c r="E102" s="67" t="s">
        <v>92</v>
      </c>
    </row>
    <row r="103" spans="1:5" ht="15" customHeight="1" x14ac:dyDescent="0.25">
      <c r="A103" s="13" t="s">
        <v>67</v>
      </c>
      <c r="B103" s="14">
        <v>800</v>
      </c>
      <c r="C103" s="14">
        <v>800</v>
      </c>
      <c r="D103" s="14">
        <f>C103/B103*100</f>
        <v>100</v>
      </c>
      <c r="E103" s="45"/>
    </row>
    <row r="104" spans="1:5" ht="147.75" customHeight="1" x14ac:dyDescent="0.25">
      <c r="A104" s="13" t="s">
        <v>12</v>
      </c>
      <c r="B104" s="14">
        <v>1041.3499999999999</v>
      </c>
      <c r="C104" s="14">
        <v>1038.22</v>
      </c>
      <c r="D104" s="14">
        <f>C104/B104*100</f>
        <v>99.699428626302407</v>
      </c>
      <c r="E104" s="46"/>
    </row>
    <row r="105" spans="1:5" s="9" customFormat="1" ht="17.25" customHeight="1" x14ac:dyDescent="0.25">
      <c r="A105" s="53" t="s">
        <v>29</v>
      </c>
      <c r="B105" s="54"/>
      <c r="C105" s="54"/>
      <c r="D105" s="54"/>
      <c r="E105" s="55"/>
    </row>
    <row r="106" spans="1:5" s="9" customFormat="1" ht="31.5" x14ac:dyDescent="0.25">
      <c r="A106" s="21" t="s">
        <v>0</v>
      </c>
      <c r="B106" s="22">
        <f>B107+B108</f>
        <v>45414.03</v>
      </c>
      <c r="C106" s="22">
        <f>C107+C108</f>
        <v>43693.229999999996</v>
      </c>
      <c r="D106" s="23">
        <f>C106/B106*100</f>
        <v>96.210862590261186</v>
      </c>
      <c r="E106" s="52" t="s">
        <v>93</v>
      </c>
    </row>
    <row r="107" spans="1:5" s="9" customFormat="1" ht="15" customHeight="1" x14ac:dyDescent="0.25">
      <c r="A107" s="24" t="s">
        <v>32</v>
      </c>
      <c r="B107" s="22">
        <v>33010.400000000001</v>
      </c>
      <c r="C107" s="22">
        <v>32023.78</v>
      </c>
      <c r="D107" s="23">
        <f>C107/B107*100</f>
        <v>97.011184354021751</v>
      </c>
      <c r="E107" s="45"/>
    </row>
    <row r="108" spans="1:5" s="9" customFormat="1" ht="99.75" customHeight="1" x14ac:dyDescent="0.25">
      <c r="A108" s="24" t="s">
        <v>49</v>
      </c>
      <c r="B108" s="22">
        <v>12403.63</v>
      </c>
      <c r="C108" s="22">
        <v>11669.45</v>
      </c>
      <c r="D108" s="23">
        <f>C108/B108*100</f>
        <v>94.080926309475544</v>
      </c>
      <c r="E108" s="46"/>
    </row>
    <row r="109" spans="1:5" ht="13.5" customHeight="1" x14ac:dyDescent="0.25">
      <c r="A109" s="56" t="s">
        <v>30</v>
      </c>
      <c r="B109" s="57"/>
      <c r="C109" s="57"/>
      <c r="D109" s="57"/>
      <c r="E109" s="57"/>
    </row>
    <row r="110" spans="1:5" ht="31.5" x14ac:dyDescent="0.25">
      <c r="A110" s="24" t="s">
        <v>31</v>
      </c>
      <c r="B110" s="22">
        <f>B111+B112+B113</f>
        <v>934042.54200000002</v>
      </c>
      <c r="C110" s="22">
        <f>C111+C112+C113</f>
        <v>924007.73100000015</v>
      </c>
      <c r="D110" s="25">
        <f>C110/B110*100</f>
        <v>98.925658034963476</v>
      </c>
      <c r="E110" s="24"/>
    </row>
    <row r="111" spans="1:5" ht="15.75" x14ac:dyDescent="0.25">
      <c r="A111" s="24" t="s">
        <v>11</v>
      </c>
      <c r="B111" s="22">
        <f>B116+B133</f>
        <v>2083.6</v>
      </c>
      <c r="C111" s="22">
        <f>C116+C133</f>
        <v>2083.6</v>
      </c>
      <c r="D111" s="25">
        <f>C111/B111*100</f>
        <v>100</v>
      </c>
      <c r="E111" s="24"/>
    </row>
    <row r="112" spans="1:5" ht="15.75" x14ac:dyDescent="0.25">
      <c r="A112" s="24" t="s">
        <v>8</v>
      </c>
      <c r="B112" s="22">
        <f>B117+B121+B125+B134+B138</f>
        <v>554988.11100000003</v>
      </c>
      <c r="C112" s="22">
        <f>C117+C121+C125+C129+C134+C138</f>
        <v>554702.8110000001</v>
      </c>
      <c r="D112" s="25">
        <f>C112/B112*100</f>
        <v>99.948593493383868</v>
      </c>
      <c r="E112" s="24"/>
    </row>
    <row r="113" spans="1:5" ht="15.75" x14ac:dyDescent="0.25">
      <c r="A113" s="24" t="s">
        <v>32</v>
      </c>
      <c r="B113" s="22">
        <f>B118+B122+B126+B130+B135+B139</f>
        <v>376970.83100000001</v>
      </c>
      <c r="C113" s="22">
        <f>C118+C122+C126+C130+C135+C139</f>
        <v>367221.32</v>
      </c>
      <c r="D113" s="25">
        <f>C113/B113*100</f>
        <v>97.413722707898316</v>
      </c>
      <c r="E113" s="24"/>
    </row>
    <row r="114" spans="1:5" ht="15.75" x14ac:dyDescent="0.25">
      <c r="A114" s="56" t="s">
        <v>47</v>
      </c>
      <c r="B114" s="96"/>
      <c r="C114" s="96"/>
      <c r="D114" s="96"/>
      <c r="E114" s="96"/>
    </row>
    <row r="115" spans="1:5" ht="14.25" customHeight="1" x14ac:dyDescent="0.25">
      <c r="A115" s="24" t="s">
        <v>33</v>
      </c>
      <c r="B115" s="22">
        <f>B116+B117+B118</f>
        <v>298886.09999999998</v>
      </c>
      <c r="C115" s="22">
        <f>C116+C117+C118</f>
        <v>296475.59999999998</v>
      </c>
      <c r="D115" s="25">
        <f>C115/B115*100</f>
        <v>99.193505485869025</v>
      </c>
      <c r="E115" s="99" t="s">
        <v>94</v>
      </c>
    </row>
    <row r="116" spans="1:5" ht="15.75" x14ac:dyDescent="0.25">
      <c r="A116" s="24" t="s">
        <v>11</v>
      </c>
      <c r="B116" s="22">
        <v>985.5</v>
      </c>
      <c r="C116" s="22">
        <v>985.5</v>
      </c>
      <c r="D116" s="25">
        <f>C116/B116*100</f>
        <v>100</v>
      </c>
      <c r="E116" s="103"/>
    </row>
    <row r="117" spans="1:5" ht="15.75" x14ac:dyDescent="0.25">
      <c r="A117" s="24" t="s">
        <v>8</v>
      </c>
      <c r="B117" s="22">
        <v>188287</v>
      </c>
      <c r="C117" s="22">
        <v>188287</v>
      </c>
      <c r="D117" s="25">
        <f>C117/B117*100</f>
        <v>100</v>
      </c>
      <c r="E117" s="45"/>
    </row>
    <row r="118" spans="1:5" ht="54.75" customHeight="1" x14ac:dyDescent="0.25">
      <c r="A118" s="24" t="s">
        <v>34</v>
      </c>
      <c r="B118" s="22">
        <v>109613.6</v>
      </c>
      <c r="C118" s="22">
        <v>107203.1</v>
      </c>
      <c r="D118" s="25">
        <f>C118/B118*100</f>
        <v>97.800911565718124</v>
      </c>
      <c r="E118" s="46"/>
    </row>
    <row r="119" spans="1:5" ht="15.75" x14ac:dyDescent="0.25">
      <c r="A119" s="73" t="s">
        <v>35</v>
      </c>
      <c r="B119" s="74"/>
      <c r="C119" s="74"/>
      <c r="D119" s="74"/>
      <c r="E119" s="75"/>
    </row>
    <row r="120" spans="1:5" ht="18" customHeight="1" x14ac:dyDescent="0.25">
      <c r="A120" s="24" t="s">
        <v>36</v>
      </c>
      <c r="B120" s="22">
        <f>B121+B122</f>
        <v>471878.39999999997</v>
      </c>
      <c r="C120" s="22">
        <f>C121+C122</f>
        <v>465269.77999999997</v>
      </c>
      <c r="D120" s="25">
        <f>C120/B120*100</f>
        <v>98.599507839307748</v>
      </c>
      <c r="E120" s="99" t="s">
        <v>74</v>
      </c>
    </row>
    <row r="121" spans="1:5" ht="15.75" x14ac:dyDescent="0.25">
      <c r="A121" s="24" t="s">
        <v>8</v>
      </c>
      <c r="B121" s="22">
        <v>344296.6</v>
      </c>
      <c r="C121" s="22">
        <v>344011.3</v>
      </c>
      <c r="D121" s="25">
        <f>C121/B121*100</f>
        <v>99.917135400117232</v>
      </c>
      <c r="E121" s="45"/>
    </row>
    <row r="122" spans="1:5" ht="15.75" customHeight="1" x14ac:dyDescent="0.25">
      <c r="A122" s="24" t="s">
        <v>34</v>
      </c>
      <c r="B122" s="22">
        <v>127581.8</v>
      </c>
      <c r="C122" s="22">
        <v>121258.48</v>
      </c>
      <c r="D122" s="25">
        <f>C122/B122*100</f>
        <v>95.043713131496816</v>
      </c>
      <c r="E122" s="46"/>
    </row>
    <row r="123" spans="1:5" ht="15.75" x14ac:dyDescent="0.25">
      <c r="A123" s="73" t="s">
        <v>37</v>
      </c>
      <c r="B123" s="74"/>
      <c r="C123" s="74"/>
      <c r="D123" s="74"/>
      <c r="E123" s="75"/>
    </row>
    <row r="124" spans="1:5" ht="15" customHeight="1" x14ac:dyDescent="0.25">
      <c r="A124" s="24" t="s">
        <v>36</v>
      </c>
      <c r="B124" s="22">
        <f>B125+B126</f>
        <v>82447</v>
      </c>
      <c r="C124" s="22">
        <f>C125+C126</f>
        <v>81765.239999999991</v>
      </c>
      <c r="D124" s="25">
        <f>C124/B124*100</f>
        <v>99.173093017332334</v>
      </c>
      <c r="E124" s="99" t="s">
        <v>50</v>
      </c>
    </row>
    <row r="125" spans="1:5" ht="15" customHeight="1" x14ac:dyDescent="0.25">
      <c r="A125" s="24" t="s">
        <v>8</v>
      </c>
      <c r="B125" s="22">
        <v>18128</v>
      </c>
      <c r="C125" s="22">
        <v>18128</v>
      </c>
      <c r="D125" s="25">
        <f>C125/B125*100</f>
        <v>100</v>
      </c>
      <c r="E125" s="45"/>
    </row>
    <row r="126" spans="1:5" ht="17.25" customHeight="1" x14ac:dyDescent="0.25">
      <c r="A126" s="24" t="s">
        <v>32</v>
      </c>
      <c r="B126" s="22">
        <v>64319</v>
      </c>
      <c r="C126" s="22">
        <v>63637.24</v>
      </c>
      <c r="D126" s="25">
        <f>C126/B126*100</f>
        <v>98.940033271661548</v>
      </c>
      <c r="E126" s="46"/>
    </row>
    <row r="127" spans="1:5" ht="15.75" x14ac:dyDescent="0.25">
      <c r="A127" s="73" t="s">
        <v>38</v>
      </c>
      <c r="B127" s="74"/>
      <c r="C127" s="74"/>
      <c r="D127" s="74"/>
      <c r="E127" s="75"/>
    </row>
    <row r="128" spans="1:5" ht="17.25" customHeight="1" x14ac:dyDescent="0.25">
      <c r="A128" s="24" t="s">
        <v>36</v>
      </c>
      <c r="B128" s="22">
        <f>B129+B130</f>
        <v>200</v>
      </c>
      <c r="C128" s="22">
        <f>C129+C130</f>
        <v>200</v>
      </c>
      <c r="D128" s="22">
        <f>C128/B128*100</f>
        <v>100</v>
      </c>
      <c r="E128" s="100" t="s">
        <v>97</v>
      </c>
    </row>
    <row r="129" spans="1:5" ht="15" customHeight="1" x14ac:dyDescent="0.25">
      <c r="A129" s="24" t="s">
        <v>8</v>
      </c>
      <c r="B129" s="22">
        <v>0</v>
      </c>
      <c r="C129" s="22">
        <v>0</v>
      </c>
      <c r="D129" s="22">
        <v>0</v>
      </c>
      <c r="E129" s="101"/>
    </row>
    <row r="130" spans="1:5" ht="96" customHeight="1" x14ac:dyDescent="0.25">
      <c r="A130" s="24" t="s">
        <v>32</v>
      </c>
      <c r="B130" s="22">
        <v>200</v>
      </c>
      <c r="C130" s="22">
        <v>200</v>
      </c>
      <c r="D130" s="22">
        <f>C130/B130*100</f>
        <v>100</v>
      </c>
      <c r="E130" s="102"/>
    </row>
    <row r="131" spans="1:5" ht="15.75" x14ac:dyDescent="0.25">
      <c r="A131" s="73" t="s">
        <v>48</v>
      </c>
      <c r="B131" s="74"/>
      <c r="C131" s="74"/>
      <c r="D131" s="74"/>
      <c r="E131" s="75"/>
    </row>
    <row r="132" spans="1:5" ht="15.75" customHeight="1" x14ac:dyDescent="0.25">
      <c r="A132" s="24" t="s">
        <v>36</v>
      </c>
      <c r="B132" s="22">
        <f>B133+B134+B135</f>
        <v>43617.240999999995</v>
      </c>
      <c r="C132" s="22">
        <f>C133+C134+C135</f>
        <v>43603.010999999999</v>
      </c>
      <c r="D132" s="22">
        <f>C132/B132*100</f>
        <v>99.967375286300211</v>
      </c>
      <c r="E132" s="93" t="s">
        <v>98</v>
      </c>
    </row>
    <row r="133" spans="1:5" ht="15" customHeight="1" x14ac:dyDescent="0.25">
      <c r="A133" s="24" t="s">
        <v>11</v>
      </c>
      <c r="B133" s="22">
        <v>1098.0999999999999</v>
      </c>
      <c r="C133" s="22">
        <v>1098.0999999999999</v>
      </c>
      <c r="D133" s="22">
        <f>C133/B133*100</f>
        <v>100</v>
      </c>
      <c r="E133" s="101"/>
    </row>
    <row r="134" spans="1:5" ht="15" customHeight="1" x14ac:dyDescent="0.25">
      <c r="A134" s="24" t="s">
        <v>8</v>
      </c>
      <c r="B134" s="22">
        <v>4276.5110000000004</v>
      </c>
      <c r="C134" s="22">
        <v>4276.5110000000004</v>
      </c>
      <c r="D134" s="22">
        <f>C134/B134*100</f>
        <v>100</v>
      </c>
      <c r="E134" s="101"/>
    </row>
    <row r="135" spans="1:5" ht="303.75" customHeight="1" x14ac:dyDescent="0.25">
      <c r="A135" s="24" t="s">
        <v>32</v>
      </c>
      <c r="B135" s="22">
        <v>38242.629999999997</v>
      </c>
      <c r="C135" s="22">
        <v>38228.400000000001</v>
      </c>
      <c r="D135" s="22">
        <f>C135/B135*100</f>
        <v>99.962790216049484</v>
      </c>
      <c r="E135" s="102"/>
    </row>
    <row r="136" spans="1:5" ht="15.75" x14ac:dyDescent="0.25">
      <c r="A136" s="73" t="s">
        <v>75</v>
      </c>
      <c r="B136" s="74"/>
      <c r="C136" s="74"/>
      <c r="D136" s="74"/>
      <c r="E136" s="75"/>
    </row>
    <row r="137" spans="1:5" ht="16.5" customHeight="1" x14ac:dyDescent="0.25">
      <c r="A137" s="24" t="s">
        <v>36</v>
      </c>
      <c r="B137" s="22">
        <f>B138+B139</f>
        <v>37013.800999999999</v>
      </c>
      <c r="C137" s="22">
        <f>C138+C139</f>
        <v>36694.1</v>
      </c>
      <c r="D137" s="25">
        <f>C137/B137*100</f>
        <v>99.136265416242992</v>
      </c>
      <c r="E137" s="52" t="s">
        <v>99</v>
      </c>
    </row>
    <row r="138" spans="1:5" ht="15" customHeight="1" x14ac:dyDescent="0.25">
      <c r="A138" s="24" t="s">
        <v>8</v>
      </c>
      <c r="B138" s="22">
        <v>0</v>
      </c>
      <c r="C138" s="22">
        <v>0</v>
      </c>
      <c r="D138" s="25">
        <v>0</v>
      </c>
      <c r="E138" s="45"/>
    </row>
    <row r="139" spans="1:5" ht="144" customHeight="1" x14ac:dyDescent="0.25">
      <c r="A139" s="24" t="s">
        <v>32</v>
      </c>
      <c r="B139" s="22">
        <v>37013.800999999999</v>
      </c>
      <c r="C139" s="22">
        <v>36694.1</v>
      </c>
      <c r="D139" s="25">
        <f>C139/B139*100</f>
        <v>99.136265416242992</v>
      </c>
      <c r="E139" s="46"/>
    </row>
    <row r="140" spans="1:5" s="9" customFormat="1" ht="16.5" customHeight="1" x14ac:dyDescent="0.25">
      <c r="A140" s="53" t="s">
        <v>39</v>
      </c>
      <c r="B140" s="97"/>
      <c r="C140" s="97"/>
      <c r="D140" s="97"/>
      <c r="E140" s="98"/>
    </row>
    <row r="141" spans="1:5" s="9" customFormat="1" ht="30.75" customHeight="1" x14ac:dyDescent="0.25">
      <c r="A141" s="24" t="s">
        <v>0</v>
      </c>
      <c r="B141" s="22">
        <f>B142+B143+B144</f>
        <v>124734.9</v>
      </c>
      <c r="C141" s="22">
        <f>C142+C143+C144</f>
        <v>124716.01</v>
      </c>
      <c r="D141" s="25">
        <f>C141/B141*100</f>
        <v>99.984855882355291</v>
      </c>
      <c r="E141" s="68" t="s">
        <v>95</v>
      </c>
    </row>
    <row r="142" spans="1:5" s="9" customFormat="1" ht="18" customHeight="1" x14ac:dyDescent="0.25">
      <c r="A142" s="24" t="s">
        <v>11</v>
      </c>
      <c r="B142" s="22">
        <v>642</v>
      </c>
      <c r="C142" s="22">
        <v>642</v>
      </c>
      <c r="D142" s="25">
        <f>C142/B142*100</f>
        <v>100</v>
      </c>
      <c r="E142" s="72"/>
    </row>
    <row r="143" spans="1:5" s="9" customFormat="1" ht="15" customHeight="1" x14ac:dyDescent="0.25">
      <c r="A143" s="24" t="s">
        <v>8</v>
      </c>
      <c r="B143" s="22">
        <v>932</v>
      </c>
      <c r="C143" s="22">
        <v>932</v>
      </c>
      <c r="D143" s="25">
        <f>C143/B143*100</f>
        <v>100</v>
      </c>
      <c r="E143" s="72"/>
    </row>
    <row r="144" spans="1:5" s="9" customFormat="1" ht="283.5" customHeight="1" x14ac:dyDescent="0.25">
      <c r="A144" s="24" t="s">
        <v>32</v>
      </c>
      <c r="B144" s="22">
        <v>123160.9</v>
      </c>
      <c r="C144" s="22">
        <v>123142.01</v>
      </c>
      <c r="D144" s="25">
        <f>C144/B144*100</f>
        <v>99.984662340077094</v>
      </c>
      <c r="E144" s="69"/>
    </row>
    <row r="145" spans="1:5" s="9" customFormat="1" ht="18" customHeight="1" x14ac:dyDescent="0.25">
      <c r="A145" s="73" t="s">
        <v>40</v>
      </c>
      <c r="B145" s="78"/>
      <c r="C145" s="78"/>
      <c r="D145" s="78"/>
      <c r="E145" s="79"/>
    </row>
    <row r="146" spans="1:5" s="9" customFormat="1" ht="30.75" customHeight="1" x14ac:dyDescent="0.25">
      <c r="A146" s="21" t="s">
        <v>41</v>
      </c>
      <c r="B146" s="22">
        <f>B149+B152+B155+B158</f>
        <v>12205.6</v>
      </c>
      <c r="C146" s="22">
        <f>C149+C152+C155+C158</f>
        <v>12168.789000000001</v>
      </c>
      <c r="D146" s="25">
        <f>C146/B146*100</f>
        <v>99.698408927049883</v>
      </c>
      <c r="E146" s="24"/>
    </row>
    <row r="147" spans="1:5" s="9" customFormat="1" ht="15.75" x14ac:dyDescent="0.25">
      <c r="A147" s="24" t="s">
        <v>32</v>
      </c>
      <c r="B147" s="22">
        <f>B150+B153+B156+B159</f>
        <v>12205.6</v>
      </c>
      <c r="C147" s="22">
        <f>C150+C153+C156+C159</f>
        <v>12168.789000000001</v>
      </c>
      <c r="D147" s="26">
        <f>C147/B147*100</f>
        <v>99.698408927049883</v>
      </c>
      <c r="E147" s="24"/>
    </row>
    <row r="148" spans="1:5" s="9" customFormat="1" ht="15.75" x14ac:dyDescent="0.25">
      <c r="A148" s="73" t="s">
        <v>42</v>
      </c>
      <c r="B148" s="74"/>
      <c r="C148" s="74"/>
      <c r="D148" s="74"/>
      <c r="E148" s="75"/>
    </row>
    <row r="149" spans="1:5" s="9" customFormat="1" ht="15.75" customHeight="1" x14ac:dyDescent="0.25">
      <c r="A149" s="24" t="s">
        <v>36</v>
      </c>
      <c r="B149" s="23">
        <v>0</v>
      </c>
      <c r="C149" s="23">
        <v>0</v>
      </c>
      <c r="D149" s="27">
        <v>0</v>
      </c>
      <c r="E149" s="68"/>
    </row>
    <row r="150" spans="1:5" s="9" customFormat="1" ht="15.75" x14ac:dyDescent="0.25">
      <c r="A150" s="24" t="s">
        <v>32</v>
      </c>
      <c r="B150" s="23">
        <v>0</v>
      </c>
      <c r="C150" s="23">
        <v>0</v>
      </c>
      <c r="D150" s="27">
        <v>0</v>
      </c>
      <c r="E150" s="69"/>
    </row>
    <row r="151" spans="1:5" s="9" customFormat="1" ht="15.75" x14ac:dyDescent="0.25">
      <c r="A151" s="73" t="s">
        <v>43</v>
      </c>
      <c r="B151" s="74"/>
      <c r="C151" s="74"/>
      <c r="D151" s="74"/>
      <c r="E151" s="75"/>
    </row>
    <row r="152" spans="1:5" s="9" customFormat="1" ht="14.25" customHeight="1" x14ac:dyDescent="0.25">
      <c r="A152" s="24" t="s">
        <v>36</v>
      </c>
      <c r="B152" s="22">
        <f>B153</f>
        <v>240</v>
      </c>
      <c r="C152" s="22">
        <f>C153</f>
        <v>211.47900000000001</v>
      </c>
      <c r="D152" s="25">
        <f>C152/B152*100</f>
        <v>88.116250000000008</v>
      </c>
      <c r="E152" s="68" t="s">
        <v>45</v>
      </c>
    </row>
    <row r="153" spans="1:5" s="9" customFormat="1" ht="15" customHeight="1" x14ac:dyDescent="0.25">
      <c r="A153" s="24" t="s">
        <v>32</v>
      </c>
      <c r="B153" s="22">
        <v>240</v>
      </c>
      <c r="C153" s="22">
        <v>211.47900000000001</v>
      </c>
      <c r="D153" s="25">
        <f>C153/B153*100</f>
        <v>88.116250000000008</v>
      </c>
      <c r="E153" s="69"/>
    </row>
    <row r="154" spans="1:5" s="9" customFormat="1" ht="15.75" x14ac:dyDescent="0.25">
      <c r="A154" s="73" t="s">
        <v>73</v>
      </c>
      <c r="B154" s="76"/>
      <c r="C154" s="76"/>
      <c r="D154" s="76"/>
      <c r="E154" s="77"/>
    </row>
    <row r="155" spans="1:5" s="9" customFormat="1" ht="18" customHeight="1" x14ac:dyDescent="0.25">
      <c r="A155" s="24" t="s">
        <v>36</v>
      </c>
      <c r="B155" s="22">
        <f>B156</f>
        <v>1189.423</v>
      </c>
      <c r="C155" s="22">
        <f>C156</f>
        <v>1189.423</v>
      </c>
      <c r="D155" s="25">
        <f>C155/B155*100</f>
        <v>100</v>
      </c>
      <c r="E155" s="70" t="s">
        <v>96</v>
      </c>
    </row>
    <row r="156" spans="1:5" s="9" customFormat="1" ht="48" customHeight="1" x14ac:dyDescent="0.25">
      <c r="A156" s="24" t="s">
        <v>32</v>
      </c>
      <c r="B156" s="22">
        <v>1189.423</v>
      </c>
      <c r="C156" s="22">
        <v>1189.423</v>
      </c>
      <c r="D156" s="25">
        <f>C156/B156*100</f>
        <v>100</v>
      </c>
      <c r="E156" s="71"/>
    </row>
    <row r="157" spans="1:5" s="9" customFormat="1" ht="29.25" customHeight="1" x14ac:dyDescent="0.25">
      <c r="A157" s="73" t="s">
        <v>44</v>
      </c>
      <c r="B157" s="74"/>
      <c r="C157" s="74"/>
      <c r="D157" s="74"/>
      <c r="E157" s="75"/>
    </row>
    <row r="158" spans="1:5" s="9" customFormat="1" ht="17.25" customHeight="1" x14ac:dyDescent="0.25">
      <c r="A158" s="24" t="s">
        <v>36</v>
      </c>
      <c r="B158" s="22">
        <f>B159</f>
        <v>10776.177</v>
      </c>
      <c r="C158" s="22">
        <f>C159</f>
        <v>10767.887000000001</v>
      </c>
      <c r="D158" s="25">
        <f>C158/B158*100</f>
        <v>99.923071048294773</v>
      </c>
      <c r="E158" s="68" t="s">
        <v>80</v>
      </c>
    </row>
    <row r="159" spans="1:5" s="9" customFormat="1" ht="33.75" customHeight="1" x14ac:dyDescent="0.25">
      <c r="A159" s="24" t="s">
        <v>32</v>
      </c>
      <c r="B159" s="22">
        <v>10776.177</v>
      </c>
      <c r="C159" s="22">
        <v>10767.887000000001</v>
      </c>
      <c r="D159" s="25">
        <f>C159/B159*100</f>
        <v>99.923071048294773</v>
      </c>
      <c r="E159" s="69"/>
    </row>
  </sheetData>
  <autoFilter ref="A3:E159"/>
  <mergeCells count="71">
    <mergeCell ref="E82:E85"/>
    <mergeCell ref="E94:E96"/>
    <mergeCell ref="E54:E56"/>
    <mergeCell ref="A114:E114"/>
    <mergeCell ref="A140:E140"/>
    <mergeCell ref="A119:E119"/>
    <mergeCell ref="A123:E123"/>
    <mergeCell ref="E120:E122"/>
    <mergeCell ref="E124:E126"/>
    <mergeCell ref="E128:E130"/>
    <mergeCell ref="A127:E127"/>
    <mergeCell ref="E132:E135"/>
    <mergeCell ref="E137:E139"/>
    <mergeCell ref="A131:E131"/>
    <mergeCell ref="E115:E118"/>
    <mergeCell ref="A136:E136"/>
    <mergeCell ref="A1:E1"/>
    <mergeCell ref="B2:C2"/>
    <mergeCell ref="A61:E61"/>
    <mergeCell ref="A57:E57"/>
    <mergeCell ref="A16:E16"/>
    <mergeCell ref="A21:E21"/>
    <mergeCell ref="A26:E26"/>
    <mergeCell ref="A53:E53"/>
    <mergeCell ref="A10:E10"/>
    <mergeCell ref="A30:E30"/>
    <mergeCell ref="A49:E49"/>
    <mergeCell ref="E38:E48"/>
    <mergeCell ref="E58:E60"/>
    <mergeCell ref="A38:A47"/>
    <mergeCell ref="B38:B47"/>
    <mergeCell ref="E158:E159"/>
    <mergeCell ref="E149:E150"/>
    <mergeCell ref="E155:E156"/>
    <mergeCell ref="E141:E144"/>
    <mergeCell ref="A148:E148"/>
    <mergeCell ref="A151:E151"/>
    <mergeCell ref="A154:E154"/>
    <mergeCell ref="A157:E157"/>
    <mergeCell ref="E152:E153"/>
    <mergeCell ref="A145:E145"/>
    <mergeCell ref="E106:E108"/>
    <mergeCell ref="A105:E105"/>
    <mergeCell ref="A109:E109"/>
    <mergeCell ref="E27:E29"/>
    <mergeCell ref="A93:E93"/>
    <mergeCell ref="A101:E101"/>
    <mergeCell ref="A97:E97"/>
    <mergeCell ref="C38:C47"/>
    <mergeCell ref="D38:D47"/>
    <mergeCell ref="E88:E92"/>
    <mergeCell ref="E98:E100"/>
    <mergeCell ref="E102:E104"/>
    <mergeCell ref="A65:E65"/>
    <mergeCell ref="A87:E87"/>
    <mergeCell ref="A76:E76"/>
    <mergeCell ref="A81:E81"/>
    <mergeCell ref="A2:A3"/>
    <mergeCell ref="A33:E33"/>
    <mergeCell ref="A37:E37"/>
    <mergeCell ref="E77:E80"/>
    <mergeCell ref="E50:E52"/>
    <mergeCell ref="E66:E68"/>
    <mergeCell ref="E62:E64"/>
    <mergeCell ref="E73:E75"/>
    <mergeCell ref="E31:E32"/>
    <mergeCell ref="E70:E71"/>
    <mergeCell ref="E22:E25"/>
    <mergeCell ref="E17:E20"/>
    <mergeCell ref="A69:E69"/>
    <mergeCell ref="A72:E72"/>
  </mergeCells>
  <phoneticPr fontId="3" type="noConversion"/>
  <pageMargins left="0.62992125984251968" right="0.19685039370078741" top="0.59055118110236227" bottom="0.19685039370078741" header="0.31496062992125984" footer="0.11811023622047245"/>
  <pageSetup paperSize="9" scale="70"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2017-02-22T05:13:44Z</dcterms:modified>
</cp:coreProperties>
</file>