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tabRatio="819" activeTab="1"/>
  </bookViews>
  <sheets>
    <sheet name="2018-2024" sheetId="1" r:id="rId1"/>
    <sheet name="2023-2027" sheetId="2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F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G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E22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<sst xmlns="http://schemas.openxmlformats.org/spreadsheetml/2006/main" count="99" uniqueCount="34">
  <si>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</si>
  <si>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</si>
  <si>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</si>
  <si>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</si>
  <si>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</si>
  <si>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</si>
  <si>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</si>
  <si>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</si>
  <si>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</si>
  <si>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</si>
  <si>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</si>
  <si>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</si>
  <si>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</si>
  <si>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</si>
  <si>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</si>
  <si>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</si>
  <si>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</si>
  <si>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</si>
  <si>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</si>
  <si>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</si>
  <si>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</si>
  <si>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Исполнитель: К.Н. Усынина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</si>
  <si>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2024 года»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</si>
  <si>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2024 года»  (ред. от 25.05.2021 № 371-ПА)</t>
  </si>
  <si>
    <t>Мероприятие 2 Разработка проектов на снос аварийных объектов недвижимого имущества на территории Артемовского городского округа</t>
  </si>
  <si>
    <t>Исполнитель: О.А. Макарова</t>
  </si>
  <si>
    <r>
  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</t>
    </r>
    <r>
      <rPr>
        <b/>
        <sz val="14"/>
        <rFont val="Liberation Serif"/>
        <family val="1"/>
      </rPr>
      <t xml:space="preserve"> 2027 года</t>
    </r>
    <r>
      <rPr>
        <b/>
        <sz val="14"/>
        <color indexed="8"/>
        <rFont val="Liberation Serif"/>
        <family val="1"/>
      </rPr>
      <t>»</t>
    </r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</si>
  <si>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2027 года»  (ред. от ____ № ____)</t>
  </si>
  <si>
    <t>всего</t>
  </si>
  <si>
    <t>Объем расходов на выполнение мероприятия за счет всех источников ресурсного обеспечения, тыс. рублей</t>
  </si>
  <si>
    <t>Код федерального проекта*</t>
  </si>
  <si>
    <t xml:space="preserve">* Графа заполняется в соответствии с Порядком формирования и применения кодов бюджетной классификации Российской Федерации, их структурой и принципами назначения, утвержденными Министерством финансов Российской Федерации, по мероприятиям, включенным в региональные проекты, обеспечивающие достижение целей, показателей и результатов федеральных проектов, входящих в состав национальных проектов.
**Указывается общая сумма по направлению, пообъектная расшифровка формируется в приложении № 3 «Перечень объектов капитального строительства для бюджетных инвестиций» к муниципальной программе.
</t>
  </si>
  <si>
    <t>Всего по направлению  «Капитальные вложения», в том числе**</t>
  </si>
  <si>
    <t>3, 5-6, 8-9,                               12-14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</si>
</sst>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4"/>
      <name val="Liberation Serif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Liberation Serif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0" fontId="8" fillId="32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wrapText="1"/>
    </xf>
    <xf numFmtId="173" fontId="48" fillId="32" borderId="12" xfId="0" applyNumberFormat="1" applyFont="1" applyFill="1" applyBorder="1" applyAlignment="1">
      <alignment wrapText="1"/>
    </xf>
    <xf numFmtId="173" fontId="48" fillId="0" borderId="12" xfId="0" applyNumberFormat="1" applyFont="1" applyFill="1" applyBorder="1" applyAlignment="1">
      <alignment wrapText="1"/>
    </xf>
    <xf numFmtId="173" fontId="10" fillId="0" borderId="12" xfId="0" applyNumberFormat="1" applyFont="1" applyFill="1" applyBorder="1" applyAlignment="1">
      <alignment horizontal="right" wrapText="1"/>
    </xf>
    <xf numFmtId="173" fontId="10" fillId="0" borderId="12" xfId="0" applyNumberFormat="1" applyFont="1" applyFill="1" applyBorder="1" applyAlignment="1">
      <alignment horizontal="right" vertical="top" wrapText="1"/>
    </xf>
    <xf numFmtId="173" fontId="10" fillId="32" borderId="12" xfId="0" applyNumberFormat="1" applyFont="1" applyFill="1" applyBorder="1" applyAlignment="1">
      <alignment horizontal="right" wrapText="1"/>
    </xf>
    <xf numFmtId="173" fontId="10" fillId="32" borderId="12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173" fontId="10" fillId="0" borderId="12" xfId="0" applyNumberFormat="1" applyFont="1" applyFill="1" applyBorder="1" applyAlignment="1">
      <alignment wrapText="1"/>
    </xf>
    <xf numFmtId="173" fontId="10" fillId="32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1" fillId="32" borderId="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top" wrapText="1"/>
    </xf>
    <xf numFmtId="0" fontId="10" fillId="32" borderId="12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zoomScaleSheetLayoutView="90" zoomScalePageLayoutView="90" workbookViewId="0" topLeftCell="B2">
      <selection activeCell="D13" sqref="D13:D14"/>
    </sheetView>
  </sheetViews>
  <sheetFormatPr defaultColWidth="9.140625" defaultRowHeight="15"/>
  <cols>
    <col min="1" max="1" width="9.28125" style="3" customWidth="1"/>
    <col min="2" max="2" width="42.8515625" style="1" customWidth="1"/>
    <col min="3" max="3" width="13.7109375" style="2" customWidth="1"/>
    <col min="4" max="4" width="16.00390625" style="2" customWidth="1"/>
    <col min="5" max="5" width="15.7109375" style="28" customWidth="1"/>
    <col min="6" max="6" width="14.421875" style="28" customWidth="1"/>
    <col min="7" max="7" width="11.57421875" style="28" customWidth="1"/>
    <col min="8" max="8" width="9.7109375" style="28" customWidth="1"/>
    <col min="9" max="9" width="13.421875" style="2" customWidth="1"/>
    <col min="10" max="10" width="12.8515625" style="2" customWidth="1"/>
    <col min="11" max="11" width="18.851562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1:11" ht="102.75" customHeight="1" hidden="1">
      <c r="A1" s="4" t="s">
        <v>12</v>
      </c>
      <c r="B1" s="5"/>
      <c r="C1" s="6"/>
      <c r="D1" s="6"/>
      <c r="G1" s="67" t="s">
        <v>13</v>
      </c>
      <c r="H1" s="67"/>
      <c r="I1" s="67"/>
      <c r="J1" s="67"/>
      <c r="K1" s="67"/>
    </row>
    <row r="2" spans="1:11" ht="129.75" customHeight="1">
      <c r="A2" s="9"/>
      <c r="B2" s="10"/>
      <c r="C2" s="11"/>
      <c r="D2" s="11"/>
      <c r="E2" s="29"/>
      <c r="F2" s="29"/>
      <c r="I2" s="77" t="s">
        <v>23</v>
      </c>
      <c r="J2" s="77"/>
      <c r="K2" s="77"/>
    </row>
    <row r="3" spans="1:11" ht="18.75" customHeight="1">
      <c r="A3" s="12"/>
      <c r="B3" s="12"/>
      <c r="C3" s="12"/>
      <c r="D3" s="12"/>
      <c r="E3" s="30"/>
      <c r="F3" s="35"/>
      <c r="G3" s="29"/>
      <c r="H3" s="29"/>
      <c r="I3" s="11"/>
      <c r="J3" s="11"/>
      <c r="K3" s="11"/>
    </row>
    <row r="4" spans="1:11" ht="81" customHeight="1">
      <c r="A4" s="68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ht="78.75" customHeight="1">
      <c r="A5" s="71" t="s">
        <v>14</v>
      </c>
      <c r="B5" s="74" t="s">
        <v>17</v>
      </c>
      <c r="C5" s="74" t="s">
        <v>15</v>
      </c>
      <c r="D5" s="83" t="s">
        <v>18</v>
      </c>
      <c r="E5" s="84"/>
      <c r="F5" s="84"/>
      <c r="G5" s="84"/>
      <c r="H5" s="84"/>
      <c r="I5" s="84"/>
      <c r="J5" s="85"/>
      <c r="K5" s="74" t="s">
        <v>10</v>
      </c>
    </row>
    <row r="6" spans="1:11" ht="60" customHeight="1">
      <c r="A6" s="72"/>
      <c r="B6" s="75"/>
      <c r="C6" s="75"/>
      <c r="D6" s="86"/>
      <c r="E6" s="87"/>
      <c r="F6" s="87"/>
      <c r="G6" s="87"/>
      <c r="H6" s="87"/>
      <c r="I6" s="87"/>
      <c r="J6" s="88"/>
      <c r="K6" s="76"/>
    </row>
    <row r="7" spans="1:11" ht="20.25" customHeight="1">
      <c r="A7" s="73"/>
      <c r="B7" s="76"/>
      <c r="C7" s="76"/>
      <c r="D7" s="13">
        <v>2018</v>
      </c>
      <c r="E7" s="31">
        <v>2019</v>
      </c>
      <c r="F7" s="31">
        <v>2020</v>
      </c>
      <c r="G7" s="31">
        <v>2021</v>
      </c>
      <c r="H7" s="31">
        <v>2022</v>
      </c>
      <c r="I7" s="14">
        <v>2023</v>
      </c>
      <c r="J7" s="14">
        <v>2024</v>
      </c>
      <c r="K7" s="15"/>
    </row>
    <row r="8" spans="1:11" ht="40.5" customHeight="1">
      <c r="A8" s="16">
        <v>1</v>
      </c>
      <c r="B8" s="17" t="s">
        <v>0</v>
      </c>
      <c r="C8" s="18">
        <f>C9+C10+C11</f>
        <v>119320.3402</v>
      </c>
      <c r="D8" s="18">
        <v>45658.6</v>
      </c>
      <c r="E8" s="32">
        <f>E10+E11</f>
        <v>55595.600000000006</v>
      </c>
      <c r="F8" s="32">
        <f>F12+F15</f>
        <v>16958.5</v>
      </c>
      <c r="G8" s="32">
        <f>G12+G15</f>
        <v>1107.6402</v>
      </c>
      <c r="H8" s="32">
        <f>H12+H15</f>
        <v>0</v>
      </c>
      <c r="I8" s="18">
        <f>I12+I15</f>
        <v>0</v>
      </c>
      <c r="J8" s="18">
        <f>J12+J15</f>
        <v>0</v>
      </c>
      <c r="K8" s="16" t="s">
        <v>11</v>
      </c>
    </row>
    <row r="9" spans="1:11" ht="21" customHeight="1">
      <c r="A9" s="16">
        <f>A8+1</f>
        <v>2</v>
      </c>
      <c r="B9" s="17" t="s">
        <v>1</v>
      </c>
      <c r="C9" s="18">
        <f>C16</f>
        <v>0</v>
      </c>
      <c r="D9" s="18">
        <v>0</v>
      </c>
      <c r="E9" s="32">
        <f aca="true" t="shared" si="0" ref="E9:J9">E16</f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18">
        <f t="shared" si="0"/>
        <v>0</v>
      </c>
      <c r="J9" s="18">
        <f t="shared" si="0"/>
        <v>0</v>
      </c>
      <c r="K9" s="16" t="s">
        <v>11</v>
      </c>
    </row>
    <row r="10" spans="1:11" ht="21.75" customHeight="1">
      <c r="A10" s="16">
        <f aca="true" t="shared" si="1" ref="A10:A18">A9+1</f>
        <v>3</v>
      </c>
      <c r="B10" s="17" t="s">
        <v>2</v>
      </c>
      <c r="C10" s="18">
        <f aca="true" t="shared" si="2" ref="C10:J10">C13+C17</f>
        <v>63330.4</v>
      </c>
      <c r="D10" s="18">
        <f t="shared" si="2"/>
        <v>22000</v>
      </c>
      <c r="E10" s="32">
        <f t="shared" si="2"/>
        <v>41330.4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16" t="s">
        <v>11</v>
      </c>
    </row>
    <row r="11" spans="1:11" ht="18" customHeight="1">
      <c r="A11" s="16">
        <f t="shared" si="1"/>
        <v>4</v>
      </c>
      <c r="B11" s="17" t="s">
        <v>3</v>
      </c>
      <c r="C11" s="18">
        <f>D11+E11+F11+G11+H11</f>
        <v>55989.940200000005</v>
      </c>
      <c r="D11" s="18">
        <v>23658.6</v>
      </c>
      <c r="E11" s="32">
        <f aca="true" t="shared" si="3" ref="E11:J11">E14+E18</f>
        <v>14265.2</v>
      </c>
      <c r="F11" s="32">
        <f t="shared" si="3"/>
        <v>16958.5</v>
      </c>
      <c r="G11" s="32">
        <f t="shared" si="3"/>
        <v>1107.6402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16" t="s">
        <v>11</v>
      </c>
    </row>
    <row r="12" spans="1:11" ht="21.75" customHeight="1">
      <c r="A12" s="16">
        <v>5</v>
      </c>
      <c r="B12" s="17" t="s">
        <v>4</v>
      </c>
      <c r="C12" s="18">
        <f>D12+E12+F12+G12+H12</f>
        <v>117706.03640000001</v>
      </c>
      <c r="D12" s="18">
        <f aca="true" t="shared" si="4" ref="D12:J12">D13+D14</f>
        <v>45497.2</v>
      </c>
      <c r="E12" s="32">
        <f t="shared" si="4"/>
        <v>55520.5</v>
      </c>
      <c r="F12" s="32">
        <f t="shared" si="4"/>
        <v>16676.4</v>
      </c>
      <c r="G12" s="32">
        <f t="shared" si="4"/>
        <v>11.9364</v>
      </c>
      <c r="H12" s="32">
        <f t="shared" si="4"/>
        <v>0</v>
      </c>
      <c r="I12" s="18">
        <f t="shared" si="4"/>
        <v>0</v>
      </c>
      <c r="J12" s="18">
        <f t="shared" si="4"/>
        <v>0</v>
      </c>
      <c r="K12" s="16" t="s">
        <v>11</v>
      </c>
    </row>
    <row r="13" spans="1:11" ht="22.5" customHeight="1">
      <c r="A13" s="16">
        <f t="shared" si="1"/>
        <v>6</v>
      </c>
      <c r="B13" s="36" t="s">
        <v>2</v>
      </c>
      <c r="C13" s="18">
        <f>SUM(D13:H13)</f>
        <v>63330.4</v>
      </c>
      <c r="D13" s="21">
        <f aca="true" t="shared" si="5" ref="D13:J14">D21</f>
        <v>22000</v>
      </c>
      <c r="E13" s="32">
        <v>41330.4</v>
      </c>
      <c r="F13" s="32">
        <f t="shared" si="5"/>
        <v>0</v>
      </c>
      <c r="G13" s="32">
        <f t="shared" si="5"/>
        <v>0</v>
      </c>
      <c r="H13" s="32">
        <f t="shared" si="5"/>
        <v>0</v>
      </c>
      <c r="I13" s="18">
        <f t="shared" si="5"/>
        <v>0</v>
      </c>
      <c r="J13" s="18">
        <f t="shared" si="5"/>
        <v>0</v>
      </c>
      <c r="K13" s="16" t="s">
        <v>11</v>
      </c>
    </row>
    <row r="14" spans="1:11" ht="21" customHeight="1">
      <c r="A14" s="16">
        <f t="shared" si="1"/>
        <v>7</v>
      </c>
      <c r="B14" s="17" t="s">
        <v>3</v>
      </c>
      <c r="C14" s="18">
        <f>D14+E14+F14+G14+H14</f>
        <v>54375.6364</v>
      </c>
      <c r="D14" s="19">
        <f t="shared" si="5"/>
        <v>23497.2</v>
      </c>
      <c r="E14" s="32">
        <f>E22</f>
        <v>14190.1</v>
      </c>
      <c r="F14" s="32">
        <f t="shared" si="5"/>
        <v>16676.4</v>
      </c>
      <c r="G14" s="32">
        <f t="shared" si="5"/>
        <v>11.9364</v>
      </c>
      <c r="H14" s="32">
        <f t="shared" si="5"/>
        <v>0</v>
      </c>
      <c r="I14" s="18">
        <f t="shared" si="5"/>
        <v>0</v>
      </c>
      <c r="J14" s="18">
        <f t="shared" si="5"/>
        <v>0</v>
      </c>
      <c r="K14" s="16" t="s">
        <v>11</v>
      </c>
    </row>
    <row r="15" spans="1:11" ht="21" customHeight="1">
      <c r="A15" s="16">
        <f t="shared" si="1"/>
        <v>8</v>
      </c>
      <c r="B15" s="17" t="s">
        <v>5</v>
      </c>
      <c r="C15" s="18">
        <f aca="true" t="shared" si="6" ref="C15:J15">SUM(C16:C18)</f>
        <v>1614.4038</v>
      </c>
      <c r="D15" s="18">
        <f t="shared" si="6"/>
        <v>161.5</v>
      </c>
      <c r="E15" s="32">
        <f t="shared" si="6"/>
        <v>75.1</v>
      </c>
      <c r="F15" s="32">
        <f t="shared" si="6"/>
        <v>282.1</v>
      </c>
      <c r="G15" s="32">
        <f t="shared" si="6"/>
        <v>1095.7038</v>
      </c>
      <c r="H15" s="32">
        <f t="shared" si="6"/>
        <v>0</v>
      </c>
      <c r="I15" s="18">
        <f t="shared" si="6"/>
        <v>0</v>
      </c>
      <c r="J15" s="18">
        <f t="shared" si="6"/>
        <v>0</v>
      </c>
      <c r="K15" s="16" t="s">
        <v>11</v>
      </c>
    </row>
    <row r="16" spans="1:11" ht="22.5" customHeight="1">
      <c r="A16" s="16">
        <f t="shared" si="1"/>
        <v>9</v>
      </c>
      <c r="B16" s="17" t="s">
        <v>1</v>
      </c>
      <c r="C16" s="18">
        <f>SUM(D16:H16)</f>
        <v>0</v>
      </c>
      <c r="D16" s="18">
        <v>0</v>
      </c>
      <c r="E16" s="32">
        <v>0</v>
      </c>
      <c r="F16" s="32">
        <v>0</v>
      </c>
      <c r="G16" s="32">
        <v>0</v>
      </c>
      <c r="H16" s="32">
        <v>0</v>
      </c>
      <c r="I16" s="18">
        <v>0</v>
      </c>
      <c r="J16" s="18">
        <v>0</v>
      </c>
      <c r="K16" s="16" t="s">
        <v>11</v>
      </c>
    </row>
    <row r="17" spans="1:11" ht="22.5" customHeight="1">
      <c r="A17" s="16">
        <f t="shared" si="1"/>
        <v>10</v>
      </c>
      <c r="B17" s="17" t="s">
        <v>2</v>
      </c>
      <c r="C17" s="18">
        <f>SUM(D17:H17)</f>
        <v>0</v>
      </c>
      <c r="D17" s="18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18">
        <v>0</v>
      </c>
      <c r="K17" s="16" t="s">
        <v>11</v>
      </c>
    </row>
    <row r="18" spans="1:11" ht="22.5" customHeight="1">
      <c r="A18" s="16">
        <f t="shared" si="1"/>
        <v>11</v>
      </c>
      <c r="B18" s="17" t="s">
        <v>3</v>
      </c>
      <c r="C18" s="18">
        <f>SUM(D18:H18)</f>
        <v>1614.4038</v>
      </c>
      <c r="D18" s="18">
        <f aca="true" t="shared" si="7" ref="D18:J18">D25</f>
        <v>161.5</v>
      </c>
      <c r="E18" s="32">
        <f t="shared" si="7"/>
        <v>75.1</v>
      </c>
      <c r="F18" s="32">
        <f t="shared" si="7"/>
        <v>282.1</v>
      </c>
      <c r="G18" s="32">
        <f t="shared" si="7"/>
        <v>1095.7038</v>
      </c>
      <c r="H18" s="32">
        <f t="shared" si="7"/>
        <v>0</v>
      </c>
      <c r="I18" s="18">
        <f t="shared" si="7"/>
        <v>0</v>
      </c>
      <c r="J18" s="18">
        <f t="shared" si="7"/>
        <v>0</v>
      </c>
      <c r="K18" s="16" t="s">
        <v>11</v>
      </c>
    </row>
    <row r="19" spans="1:11" ht="22.5" customHeight="1">
      <c r="A19" s="16">
        <v>12</v>
      </c>
      <c r="B19" s="78" t="s">
        <v>7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s="1" customFormat="1" ht="51.75" customHeight="1">
      <c r="A20" s="16">
        <f>A19+1</f>
        <v>13</v>
      </c>
      <c r="B20" s="20" t="s">
        <v>8</v>
      </c>
      <c r="C20" s="21">
        <f aca="true" t="shared" si="8" ref="C20:J20">C21+C22</f>
        <v>117706.03640000001</v>
      </c>
      <c r="D20" s="21">
        <f t="shared" si="8"/>
        <v>45497.2</v>
      </c>
      <c r="E20" s="33">
        <f t="shared" si="8"/>
        <v>55520.5</v>
      </c>
      <c r="F20" s="33">
        <f t="shared" si="8"/>
        <v>16676.4</v>
      </c>
      <c r="G20" s="33">
        <f t="shared" si="8"/>
        <v>11.9364</v>
      </c>
      <c r="H20" s="33">
        <f t="shared" si="8"/>
        <v>0</v>
      </c>
      <c r="I20" s="21">
        <f t="shared" si="8"/>
        <v>0</v>
      </c>
      <c r="J20" s="21">
        <f t="shared" si="8"/>
        <v>0</v>
      </c>
      <c r="K20" s="22" t="s">
        <v>20</v>
      </c>
    </row>
    <row r="21" spans="1:11" s="1" customFormat="1" ht="21" customHeight="1">
      <c r="A21" s="16">
        <f>A20+1</f>
        <v>14</v>
      </c>
      <c r="B21" s="20" t="s">
        <v>6</v>
      </c>
      <c r="C21" s="19">
        <f>SUM(D21:H21)</f>
        <v>63330.4</v>
      </c>
      <c r="D21" s="19">
        <v>22000</v>
      </c>
      <c r="E21" s="34">
        <v>41330.4</v>
      </c>
      <c r="F21" s="34">
        <v>0</v>
      </c>
      <c r="G21" s="34">
        <v>0</v>
      </c>
      <c r="H21" s="34">
        <v>0</v>
      </c>
      <c r="I21" s="19">
        <v>0</v>
      </c>
      <c r="J21" s="19">
        <v>0</v>
      </c>
      <c r="K21" s="23" t="s">
        <v>11</v>
      </c>
    </row>
    <row r="22" spans="1:11" s="1" customFormat="1" ht="21" customHeight="1">
      <c r="A22" s="16">
        <f>A21+1</f>
        <v>15</v>
      </c>
      <c r="B22" s="20" t="s">
        <v>3</v>
      </c>
      <c r="C22" s="19">
        <f>D22+E22+F22+G22+H22</f>
        <v>54375.6364</v>
      </c>
      <c r="D22" s="19">
        <v>23497.2</v>
      </c>
      <c r="E22" s="34">
        <v>14190.1</v>
      </c>
      <c r="F22" s="34">
        <v>16676.4</v>
      </c>
      <c r="G22" s="34">
        <v>11.9364</v>
      </c>
      <c r="H22" s="34">
        <v>0</v>
      </c>
      <c r="I22" s="19">
        <v>0</v>
      </c>
      <c r="J22" s="19">
        <v>0</v>
      </c>
      <c r="K22" s="23" t="s">
        <v>11</v>
      </c>
    </row>
    <row r="23" spans="1:11" ht="18">
      <c r="A23" s="16">
        <f>A22+1</f>
        <v>16</v>
      </c>
      <c r="B23" s="79" t="s">
        <v>16</v>
      </c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39.75" customHeight="1">
      <c r="A24" s="16">
        <f>A23+1</f>
        <v>17</v>
      </c>
      <c r="B24" s="17" t="s">
        <v>9</v>
      </c>
      <c r="C24" s="21">
        <f>SUM(D24:H24)</f>
        <v>1614.4038</v>
      </c>
      <c r="D24" s="21">
        <f aca="true" t="shared" si="9" ref="D24:J24">D25</f>
        <v>161.5</v>
      </c>
      <c r="E24" s="33">
        <f t="shared" si="9"/>
        <v>75.1</v>
      </c>
      <c r="F24" s="33">
        <f t="shared" si="9"/>
        <v>282.1</v>
      </c>
      <c r="G24" s="33">
        <f t="shared" si="9"/>
        <v>1095.7038</v>
      </c>
      <c r="H24" s="33">
        <f t="shared" si="9"/>
        <v>0</v>
      </c>
      <c r="I24" s="21">
        <f t="shared" si="9"/>
        <v>0</v>
      </c>
      <c r="J24" s="21">
        <f t="shared" si="9"/>
        <v>0</v>
      </c>
      <c r="K24" s="16" t="s">
        <v>11</v>
      </c>
    </row>
    <row r="25" spans="1:11" ht="22.5" customHeight="1">
      <c r="A25" s="16">
        <v>18</v>
      </c>
      <c r="B25" s="17" t="s">
        <v>3</v>
      </c>
      <c r="C25" s="21">
        <f>SUM(D25:H25)</f>
        <v>1614.4038</v>
      </c>
      <c r="D25" s="21">
        <f aca="true" t="shared" si="10" ref="D25:J25">D27</f>
        <v>161.5</v>
      </c>
      <c r="E25" s="33">
        <f t="shared" si="10"/>
        <v>75.1</v>
      </c>
      <c r="F25" s="33">
        <f t="shared" si="10"/>
        <v>282.1</v>
      </c>
      <c r="G25" s="33">
        <f t="shared" si="10"/>
        <v>1095.7038</v>
      </c>
      <c r="H25" s="33">
        <f t="shared" si="10"/>
        <v>0</v>
      </c>
      <c r="I25" s="21">
        <f t="shared" si="10"/>
        <v>0</v>
      </c>
      <c r="J25" s="21">
        <f t="shared" si="10"/>
        <v>0</v>
      </c>
      <c r="K25" s="16" t="s">
        <v>11</v>
      </c>
    </row>
    <row r="26" spans="1:12" ht="72">
      <c r="A26" s="16">
        <v>19</v>
      </c>
      <c r="B26" s="17" t="s">
        <v>19</v>
      </c>
      <c r="C26" s="18">
        <f>SUM(D26:H26)</f>
        <v>2377.8037999999997</v>
      </c>
      <c r="D26" s="18">
        <v>500</v>
      </c>
      <c r="E26" s="32">
        <v>500</v>
      </c>
      <c r="F26" s="37">
        <f>F27</f>
        <v>282.1</v>
      </c>
      <c r="G26" s="37">
        <f>G27</f>
        <v>1095.7038</v>
      </c>
      <c r="H26" s="37">
        <f>H27</f>
        <v>0</v>
      </c>
      <c r="I26" s="38">
        <f>I27</f>
        <v>0</v>
      </c>
      <c r="J26" s="38">
        <f>J27</f>
        <v>0</v>
      </c>
      <c r="K26" s="24">
        <v>29</v>
      </c>
      <c r="L26" s="7"/>
    </row>
    <row r="27" spans="1:12" ht="22.5" customHeight="1">
      <c r="A27" s="16">
        <v>20</v>
      </c>
      <c r="B27" s="17" t="s">
        <v>3</v>
      </c>
      <c r="C27" s="18">
        <f>SUM(D27:H27)</f>
        <v>1614.4038</v>
      </c>
      <c r="D27" s="18">
        <v>161.5</v>
      </c>
      <c r="E27" s="32">
        <v>75.1</v>
      </c>
      <c r="F27" s="32">
        <v>282.1</v>
      </c>
      <c r="G27" s="32">
        <v>1095.7038</v>
      </c>
      <c r="H27" s="32">
        <v>0</v>
      </c>
      <c r="I27" s="18">
        <v>0</v>
      </c>
      <c r="J27" s="18">
        <v>0</v>
      </c>
      <c r="K27" s="16" t="s">
        <v>11</v>
      </c>
      <c r="L27" s="8"/>
    </row>
    <row r="28" spans="1:11" ht="17.25">
      <c r="A28" s="25"/>
      <c r="B28" s="26"/>
      <c r="C28" s="27"/>
      <c r="D28" s="27"/>
      <c r="E28" s="29"/>
      <c r="F28" s="29"/>
      <c r="G28" s="29"/>
      <c r="H28" s="29"/>
      <c r="I28" s="27"/>
      <c r="J28" s="27"/>
      <c r="K28" s="27"/>
    </row>
    <row r="29" spans="1:11" ht="17.25">
      <c r="A29" s="25"/>
      <c r="B29" s="26"/>
      <c r="C29" s="27"/>
      <c r="D29" s="27"/>
      <c r="E29" s="29"/>
      <c r="F29" s="29"/>
      <c r="G29" s="29"/>
      <c r="H29" s="29"/>
      <c r="I29" s="27"/>
      <c r="J29" s="27"/>
      <c r="K29" s="27"/>
    </row>
    <row r="30" spans="3:11" ht="90" customHeight="1">
      <c r="C30" s="27"/>
      <c r="D30" s="27"/>
      <c r="E30" s="29"/>
      <c r="F30" s="29"/>
      <c r="G30" s="29"/>
      <c r="H30" s="29"/>
      <c r="I30" s="27"/>
      <c r="J30" s="27"/>
      <c r="K30" s="27"/>
    </row>
    <row r="31" spans="4:11" ht="21" customHeight="1">
      <c r="D31" s="27"/>
      <c r="E31" s="29"/>
      <c r="F31" s="29"/>
      <c r="G31" s="29"/>
      <c r="H31" s="29"/>
      <c r="I31" s="27"/>
      <c r="J31" s="27"/>
      <c r="K31" s="27"/>
    </row>
    <row r="32" spans="1:11" ht="17.25">
      <c r="A32" s="25"/>
      <c r="D32" s="27"/>
      <c r="E32" s="29"/>
      <c r="F32" s="29"/>
      <c r="G32" s="29"/>
      <c r="H32" s="29"/>
      <c r="I32" s="27"/>
      <c r="J32" s="27"/>
      <c r="K32" s="27"/>
    </row>
    <row r="33" spans="1:11" ht="17.25">
      <c r="A33" s="25"/>
      <c r="B33" s="26"/>
      <c r="C33" s="27"/>
      <c r="D33" s="27"/>
      <c r="E33" s="29"/>
      <c r="F33" s="29"/>
      <c r="G33" s="29"/>
      <c r="H33" s="29"/>
      <c r="I33" s="27"/>
      <c r="J33" s="27"/>
      <c r="K33" s="27"/>
    </row>
    <row r="34" spans="1:11" ht="17.25">
      <c r="A34" s="82" t="s">
        <v>21</v>
      </c>
      <c r="B34" s="82"/>
      <c r="C34" s="27"/>
      <c r="D34" s="27"/>
      <c r="E34" s="29"/>
      <c r="F34" s="29"/>
      <c r="G34" s="29"/>
      <c r="H34" s="29"/>
      <c r="I34" s="27"/>
      <c r="J34" s="27"/>
      <c r="K34" s="27"/>
    </row>
    <row r="35" spans="1:11" ht="17.25">
      <c r="A35" s="82"/>
      <c r="B35" s="82"/>
      <c r="C35" s="27"/>
      <c r="D35" s="27"/>
      <c r="E35" s="29"/>
      <c r="F35" s="29"/>
      <c r="G35" s="29"/>
      <c r="H35" s="29"/>
      <c r="I35" s="27"/>
      <c r="J35" s="27"/>
      <c r="K35" s="27"/>
    </row>
  </sheetData>
  <sheetProtection/>
  <mergeCells count="11">
    <mergeCell ref="B19:K19"/>
    <mergeCell ref="B23:K23"/>
    <mergeCell ref="A34:B35"/>
    <mergeCell ref="D5:J6"/>
    <mergeCell ref="G1:K1"/>
    <mergeCell ref="A4:K4"/>
    <mergeCell ref="A5:A7"/>
    <mergeCell ref="B5:B7"/>
    <mergeCell ref="I2:K2"/>
    <mergeCell ref="C5:C7"/>
    <mergeCell ref="K5:K6"/>
  </mergeCells>
  <printOptions/>
  <pageMargins left="0.7874015748031497" right="0.8267716535433072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rowBreaks count="1" manualBreakCount="1">
    <brk id="1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90" zoomScaleNormal="90" zoomScaleSheetLayoutView="90" zoomScalePageLayoutView="90" workbookViewId="0" topLeftCell="A2">
      <selection activeCell="C8" sqref="C8"/>
    </sheetView>
  </sheetViews>
  <sheetFormatPr defaultColWidth="9.140625" defaultRowHeight="15"/>
  <cols>
    <col min="1" max="1" width="9.28125" style="54" customWidth="1"/>
    <col min="2" max="2" width="46.28125" style="55" customWidth="1"/>
    <col min="3" max="3" width="18.28125" style="55" customWidth="1"/>
    <col min="4" max="4" width="16.00390625" style="2" customWidth="1"/>
    <col min="5" max="5" width="13.8515625" style="2" customWidth="1"/>
    <col min="6" max="9" width="13.8515625" style="28" customWidth="1"/>
    <col min="10" max="10" width="18.8515625" style="64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 hidden="1">
      <c r="A1" s="43" t="s">
        <v>12</v>
      </c>
      <c r="B1" s="44"/>
      <c r="C1" s="44"/>
      <c r="D1" s="6"/>
      <c r="E1" s="6"/>
      <c r="H1" s="67" t="s">
        <v>13</v>
      </c>
      <c r="I1" s="67"/>
      <c r="J1" s="67"/>
    </row>
    <row r="2" spans="1:10" ht="129.75" customHeight="1">
      <c r="A2" s="45"/>
      <c r="B2" s="46"/>
      <c r="C2" s="46"/>
      <c r="D2" s="11"/>
      <c r="E2" s="11"/>
      <c r="F2" s="29"/>
      <c r="G2" s="77" t="s">
        <v>27</v>
      </c>
      <c r="H2" s="77"/>
      <c r="I2" s="77"/>
      <c r="J2" s="77"/>
    </row>
    <row r="3" spans="1:10" ht="18.75" customHeight="1">
      <c r="A3" s="47"/>
      <c r="B3" s="47"/>
      <c r="C3" s="47"/>
      <c r="D3" s="12"/>
      <c r="E3" s="12"/>
      <c r="F3" s="30"/>
      <c r="G3" s="35"/>
      <c r="H3" s="29"/>
      <c r="I3" s="29"/>
      <c r="J3" s="58"/>
    </row>
    <row r="4" spans="1:10" ht="81" customHeight="1">
      <c r="A4" s="68" t="s">
        <v>26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ht="78.75" customHeight="1">
      <c r="A5" s="95" t="s">
        <v>14</v>
      </c>
      <c r="B5" s="98" t="s">
        <v>17</v>
      </c>
      <c r="C5" s="98" t="s">
        <v>30</v>
      </c>
      <c r="D5" s="83" t="s">
        <v>29</v>
      </c>
      <c r="E5" s="84"/>
      <c r="F5" s="84"/>
      <c r="G5" s="84"/>
      <c r="H5" s="84"/>
      <c r="I5" s="85"/>
      <c r="J5" s="98" t="s">
        <v>10</v>
      </c>
    </row>
    <row r="6" spans="1:10" ht="60" customHeight="1">
      <c r="A6" s="96"/>
      <c r="B6" s="99"/>
      <c r="C6" s="99"/>
      <c r="D6" s="86"/>
      <c r="E6" s="87"/>
      <c r="F6" s="87"/>
      <c r="G6" s="87"/>
      <c r="H6" s="87"/>
      <c r="I6" s="88"/>
      <c r="J6" s="100"/>
    </row>
    <row r="7" spans="1:10" ht="33.75" customHeight="1">
      <c r="A7" s="97"/>
      <c r="B7" s="100"/>
      <c r="C7" s="100"/>
      <c r="D7" s="65" t="s">
        <v>28</v>
      </c>
      <c r="E7" s="13">
        <v>2023</v>
      </c>
      <c r="F7" s="31">
        <v>2024</v>
      </c>
      <c r="G7" s="31">
        <v>2025</v>
      </c>
      <c r="H7" s="31">
        <v>2026</v>
      </c>
      <c r="I7" s="31">
        <v>2027</v>
      </c>
      <c r="J7" s="59"/>
    </row>
    <row r="8" spans="1:10" ht="40.5" customHeight="1">
      <c r="A8" s="48">
        <v>1</v>
      </c>
      <c r="B8" s="101" t="s">
        <v>0</v>
      </c>
      <c r="C8" s="49"/>
      <c r="D8" s="56">
        <f>D9+D10+D11</f>
        <v>1072700</v>
      </c>
      <c r="E8" s="56">
        <f>E10+E11</f>
        <v>17200</v>
      </c>
      <c r="F8" s="57">
        <f>F10+F11</f>
        <v>99200</v>
      </c>
      <c r="G8" s="57">
        <f>G12+G15</f>
        <v>753100</v>
      </c>
      <c r="H8" s="57">
        <f>H12+H15</f>
        <v>115100</v>
      </c>
      <c r="I8" s="57">
        <f>I12+I15</f>
        <v>88100</v>
      </c>
      <c r="J8" s="48" t="s">
        <v>11</v>
      </c>
    </row>
    <row r="9" spans="1:10" ht="21" customHeight="1">
      <c r="A9" s="48">
        <f>A8+1</f>
        <v>2</v>
      </c>
      <c r="B9" s="101" t="s">
        <v>1</v>
      </c>
      <c r="C9" s="49"/>
      <c r="D9" s="56">
        <f>D16</f>
        <v>0</v>
      </c>
      <c r="E9" s="56">
        <v>0</v>
      </c>
      <c r="F9" s="57">
        <f>F16</f>
        <v>0</v>
      </c>
      <c r="G9" s="57">
        <f>G16</f>
        <v>0</v>
      </c>
      <c r="H9" s="57">
        <f>H16</f>
        <v>0</v>
      </c>
      <c r="I9" s="57">
        <f>I16</f>
        <v>0</v>
      </c>
      <c r="J9" s="48" t="s">
        <v>11</v>
      </c>
    </row>
    <row r="10" spans="1:10" ht="21.75" customHeight="1">
      <c r="A10" s="48">
        <f aca="true" t="shared" si="0" ref="A10:A18">A9+1</f>
        <v>3</v>
      </c>
      <c r="B10" s="101" t="s">
        <v>2</v>
      </c>
      <c r="C10" s="49"/>
      <c r="D10" s="56">
        <f aca="true" t="shared" si="1" ref="D10:I11">D13+D17</f>
        <v>888300</v>
      </c>
      <c r="E10" s="56">
        <f t="shared" si="1"/>
        <v>0</v>
      </c>
      <c r="F10" s="57">
        <f t="shared" si="1"/>
        <v>82800</v>
      </c>
      <c r="G10" s="57">
        <f t="shared" si="1"/>
        <v>624600</v>
      </c>
      <c r="H10" s="57">
        <f t="shared" si="1"/>
        <v>102600</v>
      </c>
      <c r="I10" s="57">
        <f t="shared" si="1"/>
        <v>78300</v>
      </c>
      <c r="J10" s="48" t="s">
        <v>11</v>
      </c>
    </row>
    <row r="11" spans="1:10" ht="18.75" customHeight="1">
      <c r="A11" s="48">
        <f t="shared" si="0"/>
        <v>4</v>
      </c>
      <c r="B11" s="101" t="s">
        <v>3</v>
      </c>
      <c r="C11" s="49"/>
      <c r="D11" s="56">
        <f>E11+F11+G11+H11+I11</f>
        <v>184400</v>
      </c>
      <c r="E11" s="57">
        <f t="shared" si="1"/>
        <v>17200</v>
      </c>
      <c r="F11" s="57">
        <f t="shared" si="1"/>
        <v>16400</v>
      </c>
      <c r="G11" s="57">
        <f t="shared" si="1"/>
        <v>128500</v>
      </c>
      <c r="H11" s="57">
        <f t="shared" si="1"/>
        <v>12500</v>
      </c>
      <c r="I11" s="57">
        <f t="shared" si="1"/>
        <v>9800</v>
      </c>
      <c r="J11" s="48" t="s">
        <v>11</v>
      </c>
    </row>
    <row r="12" spans="1:10" ht="21.75" customHeight="1">
      <c r="A12" s="48">
        <v>5</v>
      </c>
      <c r="B12" s="101" t="s">
        <v>4</v>
      </c>
      <c r="C12" s="49"/>
      <c r="D12" s="56">
        <f>E12+F12+G12+H12+I12</f>
        <v>1065000</v>
      </c>
      <c r="E12" s="56">
        <f>E13+E14</f>
        <v>15000</v>
      </c>
      <c r="F12" s="57">
        <f>F13+F14</f>
        <v>97000</v>
      </c>
      <c r="G12" s="57">
        <f>G13+G14</f>
        <v>752000</v>
      </c>
      <c r="H12" s="57">
        <f>H13+H14</f>
        <v>114000</v>
      </c>
      <c r="I12" s="57">
        <f>I13+I14</f>
        <v>87000</v>
      </c>
      <c r="J12" s="48" t="s">
        <v>11</v>
      </c>
    </row>
    <row r="13" spans="1:10" ht="22.5" customHeight="1">
      <c r="A13" s="48">
        <f t="shared" si="0"/>
        <v>6</v>
      </c>
      <c r="B13" s="102" t="s">
        <v>2</v>
      </c>
      <c r="C13" s="50"/>
      <c r="D13" s="56">
        <f>SUM(E13:I13)</f>
        <v>888300</v>
      </c>
      <c r="E13" s="39">
        <f aca="true" t="shared" si="2" ref="E13:I14">E21</f>
        <v>0</v>
      </c>
      <c r="F13" s="57">
        <f>F21</f>
        <v>82800</v>
      </c>
      <c r="G13" s="57">
        <f t="shared" si="2"/>
        <v>624600</v>
      </c>
      <c r="H13" s="57">
        <f t="shared" si="2"/>
        <v>102600</v>
      </c>
      <c r="I13" s="57">
        <f t="shared" si="2"/>
        <v>78300</v>
      </c>
      <c r="J13" s="48" t="s">
        <v>11</v>
      </c>
    </row>
    <row r="14" spans="1:10" ht="21" customHeight="1">
      <c r="A14" s="48">
        <f t="shared" si="0"/>
        <v>7</v>
      </c>
      <c r="B14" s="101" t="s">
        <v>3</v>
      </c>
      <c r="C14" s="49"/>
      <c r="D14" s="56">
        <f>E14+F14+G14+H14+I14</f>
        <v>176700</v>
      </c>
      <c r="E14" s="40">
        <f t="shared" si="2"/>
        <v>15000</v>
      </c>
      <c r="F14" s="57">
        <f>F22</f>
        <v>14200</v>
      </c>
      <c r="G14" s="57">
        <f t="shared" si="2"/>
        <v>127400</v>
      </c>
      <c r="H14" s="57">
        <f t="shared" si="2"/>
        <v>11400</v>
      </c>
      <c r="I14" s="57">
        <f t="shared" si="2"/>
        <v>8700</v>
      </c>
      <c r="J14" s="48" t="s">
        <v>11</v>
      </c>
    </row>
    <row r="15" spans="1:10" ht="21" customHeight="1">
      <c r="A15" s="48">
        <f t="shared" si="0"/>
        <v>8</v>
      </c>
      <c r="B15" s="101" t="s">
        <v>5</v>
      </c>
      <c r="C15" s="49"/>
      <c r="D15" s="56">
        <f aca="true" t="shared" si="3" ref="D15:I15">SUM(D16:D18)</f>
        <v>7700</v>
      </c>
      <c r="E15" s="56">
        <f t="shared" si="3"/>
        <v>2200</v>
      </c>
      <c r="F15" s="57">
        <f t="shared" si="3"/>
        <v>2200</v>
      </c>
      <c r="G15" s="57">
        <f t="shared" si="3"/>
        <v>1100</v>
      </c>
      <c r="H15" s="57">
        <f t="shared" si="3"/>
        <v>1100</v>
      </c>
      <c r="I15" s="57">
        <f t="shared" si="3"/>
        <v>1100</v>
      </c>
      <c r="J15" s="48" t="s">
        <v>11</v>
      </c>
    </row>
    <row r="16" spans="1:10" ht="22.5" customHeight="1">
      <c r="A16" s="48">
        <f t="shared" si="0"/>
        <v>9</v>
      </c>
      <c r="B16" s="101" t="s">
        <v>1</v>
      </c>
      <c r="C16" s="49"/>
      <c r="D16" s="56">
        <f>SUM(E16:I16)</f>
        <v>0</v>
      </c>
      <c r="E16" s="56">
        <v>0</v>
      </c>
      <c r="F16" s="57">
        <v>0</v>
      </c>
      <c r="G16" s="57">
        <v>0</v>
      </c>
      <c r="H16" s="57">
        <v>0</v>
      </c>
      <c r="I16" s="57">
        <v>0</v>
      </c>
      <c r="J16" s="48" t="s">
        <v>11</v>
      </c>
    </row>
    <row r="17" spans="1:10" ht="22.5" customHeight="1">
      <c r="A17" s="48">
        <f t="shared" si="0"/>
        <v>10</v>
      </c>
      <c r="B17" s="101" t="s">
        <v>2</v>
      </c>
      <c r="C17" s="49"/>
      <c r="D17" s="56">
        <f>SUM(E17:I17)</f>
        <v>0</v>
      </c>
      <c r="E17" s="56">
        <v>0</v>
      </c>
      <c r="F17" s="57">
        <v>0</v>
      </c>
      <c r="G17" s="57">
        <v>0</v>
      </c>
      <c r="H17" s="57">
        <v>0</v>
      </c>
      <c r="I17" s="57">
        <v>0</v>
      </c>
      <c r="J17" s="48" t="s">
        <v>11</v>
      </c>
    </row>
    <row r="18" spans="1:10" ht="22.5" customHeight="1">
      <c r="A18" s="48">
        <f t="shared" si="0"/>
        <v>11</v>
      </c>
      <c r="B18" s="101" t="s">
        <v>3</v>
      </c>
      <c r="C18" s="49"/>
      <c r="D18" s="56">
        <f>SUM(E18:I18)</f>
        <v>7700</v>
      </c>
      <c r="E18" s="56">
        <f>E25</f>
        <v>2200</v>
      </c>
      <c r="F18" s="57">
        <f>F25</f>
        <v>2200</v>
      </c>
      <c r="G18" s="57">
        <f>G25</f>
        <v>1100</v>
      </c>
      <c r="H18" s="57">
        <f>H25</f>
        <v>1100</v>
      </c>
      <c r="I18" s="57">
        <f>I25</f>
        <v>1100</v>
      </c>
      <c r="J18" s="48" t="s">
        <v>11</v>
      </c>
    </row>
    <row r="19" spans="1:10" ht="22.5" customHeight="1">
      <c r="A19" s="48">
        <v>12</v>
      </c>
      <c r="B19" s="89" t="s">
        <v>7</v>
      </c>
      <c r="C19" s="89"/>
      <c r="D19" s="89"/>
      <c r="E19" s="89"/>
      <c r="F19" s="89"/>
      <c r="G19" s="89"/>
      <c r="H19" s="89"/>
      <c r="I19" s="89"/>
      <c r="J19" s="89"/>
    </row>
    <row r="20" spans="1:10" s="1" customFormat="1" ht="38.25" customHeight="1">
      <c r="A20" s="48">
        <f>A19+1</f>
        <v>13</v>
      </c>
      <c r="B20" s="51" t="s">
        <v>32</v>
      </c>
      <c r="C20" s="51"/>
      <c r="D20" s="39">
        <f aca="true" t="shared" si="4" ref="D20:I20">D21+D22</f>
        <v>1065000</v>
      </c>
      <c r="E20" s="39">
        <f t="shared" si="4"/>
        <v>15000</v>
      </c>
      <c r="F20" s="41">
        <f t="shared" si="4"/>
        <v>97000</v>
      </c>
      <c r="G20" s="41">
        <f t="shared" si="4"/>
        <v>752000</v>
      </c>
      <c r="H20" s="41">
        <f t="shared" si="4"/>
        <v>114000</v>
      </c>
      <c r="I20" s="41">
        <f t="shared" si="4"/>
        <v>87000</v>
      </c>
      <c r="J20" s="60" t="s">
        <v>33</v>
      </c>
    </row>
    <row r="21" spans="1:10" s="1" customFormat="1" ht="21" customHeight="1">
      <c r="A21" s="48">
        <f>A20+1</f>
        <v>14</v>
      </c>
      <c r="B21" s="51" t="s">
        <v>6</v>
      </c>
      <c r="C21" s="51"/>
      <c r="D21" s="40">
        <f>SUM(E21:I21)</f>
        <v>888300</v>
      </c>
      <c r="E21" s="40">
        <v>0</v>
      </c>
      <c r="F21" s="42">
        <v>82800</v>
      </c>
      <c r="G21" s="42">
        <v>624600</v>
      </c>
      <c r="H21" s="42">
        <v>102600</v>
      </c>
      <c r="I21" s="42">
        <v>78300</v>
      </c>
      <c r="J21" s="61" t="s">
        <v>11</v>
      </c>
    </row>
    <row r="22" spans="1:10" s="1" customFormat="1" ht="21" customHeight="1">
      <c r="A22" s="48">
        <f>A21+1</f>
        <v>15</v>
      </c>
      <c r="B22" s="51" t="s">
        <v>3</v>
      </c>
      <c r="C22" s="51"/>
      <c r="D22" s="40">
        <f>E22+F22+G22+H22+I22</f>
        <v>176700</v>
      </c>
      <c r="E22" s="40">
        <v>15000</v>
      </c>
      <c r="F22" s="42">
        <v>14200</v>
      </c>
      <c r="G22" s="42">
        <v>127400</v>
      </c>
      <c r="H22" s="42">
        <v>11400</v>
      </c>
      <c r="I22" s="42">
        <v>8700</v>
      </c>
      <c r="J22" s="61" t="s">
        <v>11</v>
      </c>
    </row>
    <row r="23" spans="1:10" ht="21" customHeight="1">
      <c r="A23" s="48">
        <f>A22+1</f>
        <v>16</v>
      </c>
      <c r="B23" s="90" t="s">
        <v>16</v>
      </c>
      <c r="C23" s="91"/>
      <c r="D23" s="91"/>
      <c r="E23" s="91"/>
      <c r="F23" s="91"/>
      <c r="G23" s="91"/>
      <c r="H23" s="91"/>
      <c r="I23" s="91"/>
      <c r="J23" s="92"/>
    </row>
    <row r="24" spans="1:10" ht="39.75" customHeight="1">
      <c r="A24" s="48">
        <f>A23+1</f>
        <v>17</v>
      </c>
      <c r="B24" s="49" t="s">
        <v>9</v>
      </c>
      <c r="C24" s="49"/>
      <c r="D24" s="39">
        <f aca="true" t="shared" si="5" ref="D24:D29">SUM(E24:I24)</f>
        <v>7700</v>
      </c>
      <c r="E24" s="39">
        <f>E25</f>
        <v>2200</v>
      </c>
      <c r="F24" s="41">
        <f>F25</f>
        <v>2200</v>
      </c>
      <c r="G24" s="41">
        <f>G25</f>
        <v>1100</v>
      </c>
      <c r="H24" s="41">
        <f>H25</f>
        <v>1100</v>
      </c>
      <c r="I24" s="41">
        <f>I25</f>
        <v>1100</v>
      </c>
      <c r="J24" s="48" t="s">
        <v>11</v>
      </c>
    </row>
    <row r="25" spans="1:10" ht="22.5" customHeight="1">
      <c r="A25" s="48">
        <v>18</v>
      </c>
      <c r="B25" s="49" t="s">
        <v>3</v>
      </c>
      <c r="C25" s="49"/>
      <c r="D25" s="39">
        <f t="shared" si="5"/>
        <v>7700</v>
      </c>
      <c r="E25" s="39">
        <f>E27+E29</f>
        <v>2200</v>
      </c>
      <c r="F25" s="39">
        <f>F27+F29</f>
        <v>2200</v>
      </c>
      <c r="G25" s="39">
        <f>G27+G29</f>
        <v>1100</v>
      </c>
      <c r="H25" s="39">
        <f>H27+H29</f>
        <v>1100</v>
      </c>
      <c r="I25" s="39">
        <f>I27+I29</f>
        <v>1100</v>
      </c>
      <c r="J25" s="48" t="s">
        <v>11</v>
      </c>
    </row>
    <row r="26" spans="1:11" ht="72">
      <c r="A26" s="48">
        <v>19</v>
      </c>
      <c r="B26" s="49" t="s">
        <v>19</v>
      </c>
      <c r="C26" s="49"/>
      <c r="D26" s="56">
        <f t="shared" si="5"/>
        <v>7000</v>
      </c>
      <c r="E26" s="56">
        <f>E27</f>
        <v>2000</v>
      </c>
      <c r="F26" s="57">
        <f>F27</f>
        <v>2000</v>
      </c>
      <c r="G26" s="57">
        <f>G27</f>
        <v>1000</v>
      </c>
      <c r="H26" s="57">
        <f>H27</f>
        <v>1000</v>
      </c>
      <c r="I26" s="57">
        <f>I27</f>
        <v>1000</v>
      </c>
      <c r="J26" s="62">
        <v>17</v>
      </c>
      <c r="K26" s="7"/>
    </row>
    <row r="27" spans="1:11" ht="22.5" customHeight="1">
      <c r="A27" s="48">
        <v>20</v>
      </c>
      <c r="B27" s="49" t="s">
        <v>3</v>
      </c>
      <c r="C27" s="49"/>
      <c r="D27" s="56">
        <f t="shared" si="5"/>
        <v>7000</v>
      </c>
      <c r="E27" s="56">
        <v>2000</v>
      </c>
      <c r="F27" s="57">
        <v>2000</v>
      </c>
      <c r="G27" s="57">
        <v>1000</v>
      </c>
      <c r="H27" s="57">
        <v>1000</v>
      </c>
      <c r="I27" s="57">
        <v>1000</v>
      </c>
      <c r="J27" s="48" t="s">
        <v>11</v>
      </c>
      <c r="K27" s="8"/>
    </row>
    <row r="28" spans="1:10" ht="69">
      <c r="A28" s="48">
        <v>21</v>
      </c>
      <c r="B28" s="49" t="s">
        <v>24</v>
      </c>
      <c r="C28" s="49"/>
      <c r="D28" s="56">
        <f t="shared" si="5"/>
        <v>700</v>
      </c>
      <c r="E28" s="56">
        <f>E29</f>
        <v>200</v>
      </c>
      <c r="F28" s="57">
        <f>F29</f>
        <v>200</v>
      </c>
      <c r="G28" s="57">
        <f>G29</f>
        <v>100</v>
      </c>
      <c r="H28" s="57">
        <f>H29</f>
        <v>100</v>
      </c>
      <c r="I28" s="57">
        <f>I29</f>
        <v>100</v>
      </c>
      <c r="J28" s="62">
        <v>18</v>
      </c>
    </row>
    <row r="29" spans="1:10" ht="17.25">
      <c r="A29" s="48">
        <v>22</v>
      </c>
      <c r="B29" s="49" t="s">
        <v>3</v>
      </c>
      <c r="C29" s="49"/>
      <c r="D29" s="56">
        <f t="shared" si="5"/>
        <v>700</v>
      </c>
      <c r="E29" s="56">
        <v>200</v>
      </c>
      <c r="F29" s="57">
        <v>200</v>
      </c>
      <c r="G29" s="57">
        <v>100</v>
      </c>
      <c r="H29" s="57">
        <v>100</v>
      </c>
      <c r="I29" s="57">
        <v>100</v>
      </c>
      <c r="J29" s="48" t="s">
        <v>11</v>
      </c>
    </row>
    <row r="30" spans="4:10" ht="11.25" customHeight="1">
      <c r="D30" s="27"/>
      <c r="E30" s="27"/>
      <c r="F30" s="29"/>
      <c r="G30" s="29"/>
      <c r="H30" s="29"/>
      <c r="I30" s="29"/>
      <c r="J30" s="63"/>
    </row>
    <row r="31" spans="1:10" ht="36" customHeight="1">
      <c r="A31" s="94" t="s">
        <v>31</v>
      </c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57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33" customHeight="1">
      <c r="A33" s="52"/>
      <c r="B33" s="53"/>
      <c r="C33" s="53"/>
      <c r="D33" s="27"/>
      <c r="E33" s="27"/>
      <c r="F33" s="29"/>
      <c r="G33" s="29"/>
      <c r="H33" s="29"/>
      <c r="I33" s="29"/>
      <c r="J33" s="63"/>
    </row>
    <row r="34" spans="1:10" ht="17.25">
      <c r="A34" s="93" t="s">
        <v>25</v>
      </c>
      <c r="B34" s="93"/>
      <c r="C34" s="66"/>
      <c r="D34" s="27"/>
      <c r="E34" s="27"/>
      <c r="F34" s="29"/>
      <c r="G34" s="29"/>
      <c r="H34" s="29"/>
      <c r="I34" s="29"/>
      <c r="J34" s="63"/>
    </row>
    <row r="35" spans="1:10" ht="17.25">
      <c r="A35" s="93"/>
      <c r="B35" s="93"/>
      <c r="C35" s="66"/>
      <c r="D35" s="27"/>
      <c r="E35" s="27"/>
      <c r="F35" s="29"/>
      <c r="G35" s="29"/>
      <c r="H35" s="29"/>
      <c r="I35" s="29"/>
      <c r="J35" s="63"/>
    </row>
  </sheetData>
  <sheetProtection/>
  <mergeCells count="12">
    <mergeCell ref="H1:J1"/>
    <mergeCell ref="A4:J4"/>
    <mergeCell ref="A5:A7"/>
    <mergeCell ref="B5:B7"/>
    <mergeCell ref="C5:C7"/>
    <mergeCell ref="J5:J6"/>
    <mergeCell ref="B19:J19"/>
    <mergeCell ref="B23:J23"/>
    <mergeCell ref="A34:B35"/>
    <mergeCell ref="G2:J2"/>
    <mergeCell ref="D5:I6"/>
    <mergeCell ref="A31:J32"/>
  </mergeCells>
  <printOptions/>
  <pageMargins left="0.8267716535433072" right="0.8267716535433072" top="1.1811023622047245" bottom="0.4724409448818898" header="0.11811023622047245" footer="0.11811023622047245"/>
  <pageSetup fitToHeight="0" horizontalDpi="600" verticalDpi="600" orientation="landscape" paperSize="9" scale="71" r:id="rId3"/>
  <headerFooter differentFirst="1">
    <oddHeader>&amp;C&amp;P</oddHeader>
  </headerFooter>
  <rowBreaks count="1" manualBreakCount="1">
    <brk id="1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G13:H1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2022-05-16T09:22:18Z</dcterms:modified>
  <cp:category/>
  <cp:version/>
  <cp:contentType/>
  <cp:contentStatus/>
</cp:coreProperties>
</file>