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</sheets>
  <definedNames>
    <definedName name="_xlnm.Print_Area" localSheetId="0">Лист2!$A$1:$I$74</definedName>
  </definedNames>
  <calcPr calcId="152511" calcOnSave="0"/>
</workbook>
</file>

<file path=xl/calcChain.xml><?xml version="1.0" encoding="utf-8"?>
<calcChain xmlns="http://schemas.openxmlformats.org/spreadsheetml/2006/main">
  <c r="A34" i="2" l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E18" i="2"/>
  <c r="F18" i="2"/>
  <c r="G18" i="2"/>
  <c r="H18" i="2"/>
  <c r="D18" i="2"/>
  <c r="H48" i="2"/>
  <c r="G48" i="2"/>
  <c r="F48" i="2"/>
  <c r="E48" i="2"/>
  <c r="D48" i="2"/>
  <c r="C73" i="2"/>
  <c r="C45" i="2"/>
  <c r="C40" i="2" l="1"/>
  <c r="C33" i="2"/>
  <c r="C23" i="2"/>
  <c r="C22" i="2"/>
  <c r="C21" i="2"/>
  <c r="C17" i="2"/>
  <c r="C70" i="2"/>
  <c r="C55" i="2"/>
  <c r="C52" i="2"/>
  <c r="C49" i="2"/>
  <c r="C47" i="2"/>
  <c r="C44" i="2"/>
  <c r="C42" i="2"/>
  <c r="C41" i="2"/>
  <c r="C39" i="2"/>
  <c r="C36" i="2"/>
  <c r="C35" i="2"/>
  <c r="C34" i="2"/>
  <c r="C28" i="2"/>
  <c r="C26" i="2"/>
  <c r="C24" i="2"/>
  <c r="C29" i="2"/>
  <c r="E46" i="2" l="1"/>
  <c r="C18" i="2" l="1"/>
  <c r="D46" i="2"/>
  <c r="C48" i="2"/>
  <c r="D16" i="2"/>
  <c r="A28" i="2" l="1"/>
  <c r="A29" i="2" s="1"/>
  <c r="A30" i="2" s="1"/>
  <c r="D14" i="2" l="1"/>
  <c r="H46" i="2"/>
  <c r="H13" i="2"/>
  <c r="D11" i="2" l="1"/>
  <c r="D9" i="2"/>
  <c r="E13" i="2"/>
  <c r="F13" i="2"/>
  <c r="G13" i="2"/>
  <c r="F46" i="2"/>
  <c r="G46" i="2"/>
  <c r="C46" i="2" l="1"/>
  <c r="D6" i="2"/>
  <c r="H14" i="2"/>
  <c r="H16" i="2"/>
  <c r="G16" i="2"/>
  <c r="F14" i="2"/>
  <c r="F9" i="2" s="1"/>
  <c r="E16" i="2"/>
  <c r="C12" i="2"/>
  <c r="C10" i="2"/>
  <c r="E14" i="2" l="1"/>
  <c r="E9" i="2" s="1"/>
  <c r="G14" i="2"/>
  <c r="G9" i="2" s="1"/>
  <c r="G6" i="2" s="1"/>
  <c r="F16" i="2"/>
  <c r="C16" i="2" s="1"/>
  <c r="F11" i="2"/>
  <c r="H9" i="2"/>
  <c r="H6" i="2" s="1"/>
  <c r="H11" i="2"/>
  <c r="F6" i="2"/>
  <c r="E6" i="2" l="1"/>
  <c r="C6" i="2" s="1"/>
  <c r="C9" i="2"/>
  <c r="C14" i="2"/>
  <c r="E11" i="2"/>
  <c r="G11" i="2"/>
  <c r="A7" i="2"/>
  <c r="A8" i="2" s="1"/>
  <c r="A9" i="2" s="1"/>
  <c r="A10" i="2" s="1"/>
  <c r="A11" i="2" s="1"/>
  <c r="C11" i="2" l="1"/>
  <c r="A12" i="2"/>
  <c r="A13" i="2" s="1"/>
  <c r="A14" i="2" s="1"/>
  <c r="A15" i="2" s="1"/>
  <c r="A16" i="2" s="1"/>
  <c r="A17" i="2" s="1"/>
  <c r="A18" i="2" s="1"/>
  <c r="A19" i="2" s="1"/>
  <c r="A31" i="2" l="1"/>
  <c r="A32" i="2" s="1"/>
  <c r="A33" i="2" s="1"/>
  <c r="C13" i="2" l="1"/>
</calcChain>
</file>

<file path=xl/comments1.xml><?xml version="1.0" encoding="utf-8"?>
<comments xmlns="http://schemas.openxmlformats.org/spreadsheetml/2006/main">
  <authors>
    <author>Автор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<sst xmlns="http://schemas.openxmlformats.org/spreadsheetml/2006/main" count="276" uniqueCount="75">
  <si>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</si>
  <si>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</si>
  <si>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</si>
  <si>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</si>
  <si>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</si>
  <si>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</si>
  <si>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 xml:space="preserve">Номер строки целевых показателей, на достижение которых направлены мероприятия </t>
  </si>
  <si>
    <t>X</t>
  </si>
  <si>
    <t>Х</t>
  </si>
  <si>
    <t>Внебюджетные источники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</si>
  <si>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</si>
  <si>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</si>
  <si>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 xml:space="preserve">Мероприятие 1. Организация и проведение мероприятий по профилактике экстремизма и этносепаратизма, в том числе  </t>
  </si>
  <si>
    <t xml:space="preserve">Областной бюджет    </t>
  </si>
  <si>
    <t>2.2. Проведение командно-штабных, тактико- специальных учений, объектовых тренировок  по отработке действий в случае угрозы совершения или совершения террористического акта</t>
  </si>
  <si>
    <t xml:space="preserve">2.9. Анкетирование учащейся, студенческой и работающей молодежи </t>
  </si>
  <si>
    <t>2.10. Мониторинг  ситуации экстремизма в сферах образования, культуры, молодежной и социальной политики</t>
  </si>
  <si>
    <t>2.11. Горячая линия «Проявления экстремизма на территории Артемовского городского округа»</t>
  </si>
  <si>
    <t>2.12. Инструктажи по действиям в случае возникновения чрезвычайных ситуаций</t>
  </si>
  <si>
    <t>2.13. Размещение в муниципальных средствах массовой информации сведений о результатах деятельности в области противодействия экстремизму</t>
  </si>
  <si>
    <t xml:space="preserve">2.14. Организация и проведение обучающих семинаров с работодателями, использующими труд мигрантов </t>
  </si>
  <si>
    <t>2.15. Разработка и издание справочных материалов для мигрантов, находящихся на территории Артемовского городского округа</t>
  </si>
  <si>
    <t>№ строки</t>
  </si>
  <si>
    <t>2.1.Организация общественно-политических мероприятий, посвященных Дню солидарности в борьбе с терроризмом</t>
  </si>
  <si>
    <t>всего</t>
  </si>
  <si>
    <t>1.2. Внесение изменений в муниципальный правовой акт об утверждении состава межведомственной комиссии по профилактике экстремизма</t>
  </si>
  <si>
    <t xml:space="preserve">1.3. Организация и проведение с молодежью (родителями) лекций, семинаров, тематических встреч и классных часов, направленных на формирование культуры межнационального общения и профилактику экстремизма </t>
  </si>
  <si>
    <t>1.5. Участие в областных круглых столах, семинарах, курсах  дополнительного образования  по профилактике экстремизма (оплата проживания, питания, проезда)</t>
  </si>
  <si>
    <t>1.7. Обход территории Артемовского городского округа с целью выявления фактов нанесения на объекты муниципальной собственности, иные сооружения нацистской атрибутики или символики либо атрибутики, сходной с нацистской атрибутикой или символикой, символики экстремистских организаций</t>
  </si>
  <si>
    <t>1.8. Проведение  мероприятий по социальной реабилитации граждан, отбывающих и отбывших наказание за преступления экстремистской и террористической направленности</t>
  </si>
  <si>
    <t>1.9. Организация периодических публикаций в муниципальных СМИ о мероприятиях, направленных на профилактику экстремистских проявлений, в том числе среди молодежи</t>
  </si>
  <si>
    <t>1.10. Фестиваль муниципального детского и семейного творчества «Культура народов Урала»</t>
  </si>
  <si>
    <t xml:space="preserve">1.11. Организация и проведение обучающих семинаров и повышения квалификации для преподавателей дисциплины «Основы религиозной культуры и светской этики» </t>
  </si>
  <si>
    <t xml:space="preserve">1.12. Организация и проведение контроля в образовательных организациях эффективности контент-фильтров </t>
  </si>
  <si>
    <t>1.13. Мониторинг деятельности представителей молодежных субкультур и неформальных объединений в детской, подростково-молодежной и образовательной средах на территории Артемовского городского округа</t>
  </si>
  <si>
    <t xml:space="preserve">1.16. Использование средств наружной рекламы и оборудования Общественной системы ОКСИОН, установленных в  местах массового пребывания людей, для информационно- пропагандистского воздействия </t>
  </si>
  <si>
    <t>2.6. Внедрение на территории Артемовского городского округа методики реабилитации несовершеннолетних, попавших под воздействие идеологии терроризма и религиозного культа</t>
  </si>
  <si>
    <t>2.7. Информирование населения Артемовского городского округа о порядке действий при  угрозе возникновения террористических актов,  посредством размещения информации в СМИ, в т.ч. материалов по духовно- нравственному воспитанию личности, пропаганде  нравственности и толерантности (социальная реклама)</t>
  </si>
  <si>
    <t>1.17. Соревнования  по спортивным играм  народов, проживающих в России</t>
  </si>
  <si>
    <t>1.19. Родительские собрания на тему профилактики экстремизма</t>
  </si>
  <si>
    <t>1.20. Информирование переселенцев о возможностях жизнеустройства на территории проживания</t>
  </si>
  <si>
    <t>1.23. «Месячник безопасности» среди студентов колледжей, расположенных на территории Артемовского городского округа</t>
  </si>
  <si>
    <t>1.24. Осуществление профилактики экстремистских проявлений среди несовершеннолетних и в семьях, находящихся в трудной жизненной ситуации</t>
  </si>
  <si>
    <t>1.25. Беседы, направленные на профилактику причин, порождающих детское и семейное неблагополучие, домашнее насилие, агрессию  и жестокость в отношении детей, химические зависимости (алкоголизм, наркомания, токсикомания) виртуальные формы зависимостей</t>
  </si>
  <si>
    <t>2.5. Классные часы, беседы, направленные  на профилактику проявлений экстремизма, национализма и терроризма, преступлений против личности, общества, государства в молодежной среде «Воспитание толерантности – основа взаимопонимания между людьми и стабильности в обществе»  в рамках Дня солидарности в борьбе с терроризмом</t>
  </si>
  <si>
    <t>1.6. Профилактические мероприятия «Неформал», «Школьник», «Подросток», "Нелегальный мигрант"  (в т.ч. транспортные расходы, наградная продукция, сувениры  в рамках проекта «Безопасность жизни»)</t>
  </si>
  <si>
    <t>1.14. Организация и проведение ревизии библиотечного фонда на предмет выявления экстремистских материалов</t>
  </si>
  <si>
    <t>2.4. Практические занятия с личным  составом в целях овладения сотрудниками знаний и навыков, необходимых для эффективных действий по предупреждению и пресечению преступлений террористического характера и экстремистской направленности, повышению психологической подготовленности</t>
  </si>
  <si>
    <t xml:space="preserve">1.21. Фестиваль «Мы вместе» среди клубов по месту жительства   </t>
  </si>
  <si>
    <t>1.26. Проведение мероприятий по ликвидации нацистской атрибутики или символики либо атрибутики, сходной с нацистской атрибутикой или символикой, символики экстремистских организаций на объектах муниципальной собственности, иных сооружениях (обо всех случаях обнаружения подобных фактов незамедлительно информировать ОМВД России по Артемовскому району)</t>
  </si>
  <si>
    <t>-</t>
  </si>
  <si>
    <r>
      <t xml:space="preserve">1.1. Заседания Межведомственной комиссии по </t>
    </r>
    <r>
      <rPr>
        <sz val="16"/>
        <color theme="1"/>
        <rFont val="Liberation Serif"/>
        <family val="1"/>
        <charset val="204"/>
      </rPr>
      <t xml:space="preserve"> профилактике экстремизма и этносепаратизма на территории Артемовского городского округа, разработка проектов муниципальных правовых актов по вопросам профилактики экстремизма, а также минимизации и (или) ликвидации последствий их проявлений и подготовка предложений в муниципальную программу по профилактике экстремизма </t>
    </r>
  </si>
  <si>
    <t xml:space="preserve">1.27. Интеллектуальная  игра «Битва умов», политические дебаты, посвященные Дню Конституции Российской Федерации </t>
  </si>
  <si>
    <t>2.8. Изготовление информационных материалов,  приобретение  технических средств обеспечения общественной безопасности</t>
  </si>
  <si>
    <t>2.16. Участие в обучающих семинарах по вопросам профилактики  противодействия распространения идеологии терроризма, гармонизации в сфере межнациональных и межконфессиональных отношений</t>
  </si>
  <si>
    <t>2.17. Демонстрация телевизионных и документальных фильмов (в том числе видеофильмов) антитеррористической и антиэкстремистской направленности, в том числе, в системе кинопроката</t>
  </si>
  <si>
    <t>1.4. Взаимодействие  и поддержка религиозных организаций традиционных религий России, общественных организаций и национально-культурных объединений в проведении работы с подростками и молодежью с целью профилактики религиозного экстремизма, проведения религиозных и народных праздников, имеющих широкое распространение в культуре населения Свердловской области и Артемовского городского округа (Пасха, Рождество, Курбан-Байрам, Масленица и другие)</t>
  </si>
  <si>
    <t xml:space="preserve">2.24. Изготовление  и размещение в средствах массовой информации (включая официальный сайт Атемовского городскогог округа) информационных материалов по вопросам профилактики терроризма
</t>
  </si>
  <si>
    <t>2.25. Проведение тренировок по отработке порядка действий при угрозе совершения или совершении террористического акта работников объектов (территорий), к антитеррористической защищенности которых установлены отдельные требования нормативными правовыми актами Российской Федерации, находящихся в муниципальной собственности или в ведении органов местного самоуправления Артемовского городского округа</t>
  </si>
  <si>
    <t>3, 10</t>
  </si>
  <si>
    <t>2.23. Изготовление (приобретение) печатной продукци, баннеров (стендов),  сувенирной продукции размещение видео-аудио роликов по вопросам профилактики терроризма ( в т.ч. и проведению мероприятий, посвященных Дню солидарности в борьбе с терроризмом</t>
  </si>
  <si>
    <t xml:space="preserve">2.18. Проведение заседаний антитеррористической комиссии в Артемовском городском округе </t>
  </si>
  <si>
    <t>2.19. Проведение проверок состояния антитеррористической защищенности мест массового пребывания людей, своевременная актуализация паспортов антитеррористической защищенности</t>
  </si>
  <si>
    <t xml:space="preserve"> 2.20. Проведение мероприятий по обеспечению уровня антитеррористической защищенности объектов (территорий), находящихся 
в муниципальной собственности Артемовского городского округа
</t>
  </si>
  <si>
    <t>2.21. Проведение информационно-пропагандистских мероприятийи 
по разъяснению сущности терроризма и его общественной опасности</t>
  </si>
  <si>
    <t xml:space="preserve"> 2.3. Разработка проектов муниципальных правовых актов по вопросам профилактики  терроризма, а также минимизации и (или) ликвидации последствий его проявлений</t>
  </si>
  <si>
    <t>Мероприятие 2. Реализация государственной политики в области профилактики терроризма, минимизации и (или) ликвидации последствий его проявлений, а также защита личности, общества и государства от террористических актов и иных проявлений терроризма на территории Артемовского городского округа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</si>
  <si>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«Профилактика экстремизма и терроризма на територии  Артемовского городского округа                                                                                                                       на 2023-2027 годы»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</si>
  <si>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«Профилактика экстремизма и терроризма на территории Артемовского городского округа на 2023 - 2027  годы»</t>
  </si>
  <si>
    <t>Исполнитель: Автайкина И.Л., тел. 8-343-63-59-309 (доб.152)</t>
  </si>
  <si>
    <t>3, 10, 11, 12</t>
  </si>
  <si>
    <t>2.26. Приобретение технических средств атнитеррористической защиты муниципальных объектов с массовым пребыванием людей</t>
  </si>
  <si>
    <t xml:space="preserve">1.22. Организация и проведение мероприятий по социальной и культурной адаптации и итнеграции иностранных граждан на территории Артемовского городского округа </t>
  </si>
  <si>
    <t>1.18. Организация и проведение мероприятий по социальной и культурной адаптации и итнеграции иностранных граждан на территории Артемовского городского округа, в т.ч. мероприятий, посвященных Дню народов Среднего Урала (приобретение информационных материалов, призов, расходных материалов, баннера)</t>
  </si>
  <si>
    <t>1.15. Организация и проведение культурных и исторических мероприятий антиэкстремистской направленности, межнациональных и межконфессиональных отношений, мероприятий по повышению правовой культуры, развитию волонтерского движения, на популяризацию ценности межнационального согласия, укрепление единства многонационального народа Российской Федерации   (торжественные мероприятия, собрания, конкурсы, концерты, выставки, беседы, викторины и других), в т.ч. среди жителей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</si>
</sst>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16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color rgb="FF000000"/>
      <name val="Liberation Serif"/>
      <family val="1"/>
      <charset val="204"/>
    </font>
    <font>
      <sz val="16"/>
      <color theme="1"/>
      <name val="Liberation Serif"/>
      <family val="1"/>
      <charset val="204"/>
    </font>
    <font>
      <sz val="16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9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3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vertical="justify" wrapText="1"/>
    </xf>
    <xf numFmtId="0" fontId="5" fillId="0" borderId="1" xfId="0" applyFont="1" applyBorder="1" applyAlignment="1">
      <alignment vertical="justify" wrapText="1"/>
    </xf>
    <xf numFmtId="0" fontId="7" fillId="0" borderId="1" xfId="0" applyFont="1" applyBorder="1" applyAlignment="1">
      <alignment vertical="justify" wrapText="1"/>
    </xf>
    <xf numFmtId="0" fontId="8" fillId="0" borderId="1" xfId="0" applyFont="1" applyBorder="1" applyAlignment="1">
      <alignment vertical="justify" wrapText="1"/>
    </xf>
    <xf numFmtId="0" fontId="9" fillId="0" borderId="1" xfId="0" applyFont="1" applyBorder="1" applyAlignment="1">
      <alignment vertical="justify" wrapText="1"/>
    </xf>
    <xf numFmtId="0" fontId="9" fillId="0" borderId="1" xfId="0" applyFont="1" applyBorder="1" applyAlignment="1">
      <alignment horizontal="justify" vertical="justify" wrapText="1"/>
    </xf>
    <xf numFmtId="0" fontId="9" fillId="0" borderId="1" xfId="0" applyFont="1" applyFill="1" applyBorder="1" applyAlignment="1">
      <alignment horizontal="left" vertical="justify" wrapText="1"/>
    </xf>
    <xf numFmtId="165" fontId="9" fillId="0" borderId="1" xfId="0" applyNumberFormat="1" applyFont="1" applyFill="1" applyBorder="1" applyAlignment="1">
      <alignment horizontal="left" vertical="justify" wrapText="1"/>
    </xf>
    <xf numFmtId="0" fontId="9" fillId="0" borderId="1" xfId="0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0" fontId="9" fillId="3" borderId="7" xfId="0" applyFont="1" applyFill="1" applyBorder="1" applyAlignment="1">
      <alignment horizontal="justify" vertical="justify" wrapText="1"/>
    </xf>
    <xf numFmtId="0" fontId="9" fillId="3" borderId="1" xfId="0" applyFont="1" applyFill="1" applyBorder="1" applyAlignment="1">
      <alignment vertical="justify" wrapText="1"/>
    </xf>
    <xf numFmtId="0" fontId="9" fillId="3" borderId="1" xfId="0" applyFont="1" applyFill="1" applyBorder="1" applyAlignment="1">
      <alignment horizontal="left" vertic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view="pageBreakPreview" topLeftCell="A59" zoomScale="20" zoomScaleNormal="90" zoomScaleSheetLayoutView="20" zoomScalePageLayoutView="90" workbookViewId="0">
      <selection activeCell="K3" sqref="K3"/>
    </sheetView>
  </sheetViews>
  <sheetFormatPr defaultRowHeight="14.25" x14ac:dyDescent="0.2"/>
  <cols>
    <col min="1" max="1" width="10.85546875" style="17" customWidth="1"/>
    <col min="2" max="2" width="52.7109375" style="18" customWidth="1"/>
    <col min="3" max="3" width="19.140625" style="19" customWidth="1"/>
    <col min="4" max="4" width="18.140625" style="19" customWidth="1"/>
    <col min="5" max="5" width="18.5703125" style="20" customWidth="1"/>
    <col min="6" max="6" width="18.85546875" style="19" customWidth="1"/>
    <col min="7" max="8" width="18.140625" style="19" customWidth="1"/>
    <col min="9" max="9" width="21" style="19" customWidth="1"/>
    <col min="10" max="10" width="9.28515625" style="19" bestFit="1" customWidth="1"/>
    <col min="11" max="11" width="9.42578125" style="19" customWidth="1"/>
    <col min="12" max="12" width="9.42578125" style="19" bestFit="1" customWidth="1"/>
    <col min="13" max="13" width="9.28515625" style="19" bestFit="1" customWidth="1"/>
    <col min="14" max="15" width="9.42578125" style="19" bestFit="1" customWidth="1"/>
    <col min="16" max="16384" width="9.140625" style="19"/>
  </cols>
  <sheetData>
    <row r="1" spans="1:9" ht="102.75" hidden="1" customHeight="1" x14ac:dyDescent="0.2">
      <c r="A1" s="32" t="s">
        <v>10</v>
      </c>
      <c r="B1" s="33"/>
      <c r="C1" s="34"/>
      <c r="D1" s="34"/>
      <c r="E1" s="34"/>
      <c r="F1" s="34"/>
      <c r="G1" s="31" t="s">
        <v>11</v>
      </c>
      <c r="H1" s="31"/>
      <c r="I1" s="31"/>
    </row>
    <row r="2" spans="1:9" s="4" customFormat="1" ht="162" customHeight="1" thickBot="1" x14ac:dyDescent="0.35">
      <c r="A2" s="1"/>
      <c r="B2" s="2"/>
      <c r="C2" s="3"/>
      <c r="D2" s="3"/>
      <c r="E2" s="3"/>
      <c r="F2" s="31" t="s">
        <v>67</v>
      </c>
      <c r="G2" s="31"/>
      <c r="H2" s="31"/>
      <c r="I2" s="31"/>
    </row>
    <row r="3" spans="1:9" s="4" customFormat="1" ht="83.25" customHeight="1" x14ac:dyDescent="0.3">
      <c r="A3" s="26" t="s">
        <v>68</v>
      </c>
      <c r="B3" s="27"/>
      <c r="C3" s="27"/>
      <c r="D3" s="27"/>
      <c r="E3" s="27"/>
      <c r="F3" s="27"/>
      <c r="G3" s="27"/>
      <c r="H3" s="27"/>
      <c r="I3" s="28"/>
    </row>
    <row r="4" spans="1:9" s="4" customFormat="1" ht="159.75" customHeight="1" x14ac:dyDescent="0.3">
      <c r="A4" s="30" t="s">
        <v>22</v>
      </c>
      <c r="B4" s="29" t="s">
        <v>5</v>
      </c>
      <c r="C4" s="29"/>
      <c r="D4" s="29"/>
      <c r="E4" s="29"/>
      <c r="F4" s="29"/>
      <c r="G4" s="29"/>
      <c r="H4" s="29"/>
      <c r="I4" s="5" t="s">
        <v>6</v>
      </c>
    </row>
    <row r="5" spans="1:9" s="4" customFormat="1" ht="20.25" customHeight="1" x14ac:dyDescent="0.3">
      <c r="A5" s="30"/>
      <c r="B5" s="29"/>
      <c r="C5" s="6" t="s">
        <v>24</v>
      </c>
      <c r="D5" s="7">
        <v>2023</v>
      </c>
      <c r="E5" s="7">
        <v>2024</v>
      </c>
      <c r="F5" s="7">
        <v>2025</v>
      </c>
      <c r="G5" s="7">
        <v>2026</v>
      </c>
      <c r="H5" s="7">
        <v>2027</v>
      </c>
      <c r="I5" s="8"/>
    </row>
    <row r="6" spans="1:9" s="4" customFormat="1" ht="40.5" x14ac:dyDescent="0.3">
      <c r="A6" s="24">
        <v>1</v>
      </c>
      <c r="B6" s="38" t="s">
        <v>0</v>
      </c>
      <c r="C6" s="35">
        <f>+D6+E6+F6+G6+H6</f>
        <v>3630</v>
      </c>
      <c r="D6" s="35">
        <f t="shared" ref="D6" si="0">D7+D8+D9+D10</f>
        <v>726</v>
      </c>
      <c r="E6" s="35">
        <f>E7+E8+E9+E10</f>
        <v>726</v>
      </c>
      <c r="F6" s="35">
        <f t="shared" ref="F6:G6" si="1">F7+F8+F9+F10</f>
        <v>726</v>
      </c>
      <c r="G6" s="35">
        <f t="shared" si="1"/>
        <v>726</v>
      </c>
      <c r="H6" s="35">
        <f t="shared" ref="H6" si="2">H7+H8+H9+H10</f>
        <v>726</v>
      </c>
      <c r="I6" s="10" t="s">
        <v>7</v>
      </c>
    </row>
    <row r="7" spans="1:9" s="4" customFormat="1" ht="20.25" x14ac:dyDescent="0.3">
      <c r="A7" s="24">
        <f>A6+1</f>
        <v>2</v>
      </c>
      <c r="B7" s="38" t="s">
        <v>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10" t="s">
        <v>7</v>
      </c>
    </row>
    <row r="8" spans="1:9" s="4" customFormat="1" ht="20.25" x14ac:dyDescent="0.3">
      <c r="A8" s="24">
        <f t="shared" ref="A8:A11" si="3">A7+1</f>
        <v>3</v>
      </c>
      <c r="B8" s="38" t="s">
        <v>2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10" t="s">
        <v>7</v>
      </c>
    </row>
    <row r="9" spans="1:9" s="4" customFormat="1" ht="20.25" x14ac:dyDescent="0.3">
      <c r="A9" s="24">
        <f t="shared" si="3"/>
        <v>4</v>
      </c>
      <c r="B9" s="38" t="s">
        <v>3</v>
      </c>
      <c r="C9" s="35">
        <f>+D9+E9+F9+G9+H9</f>
        <v>3630</v>
      </c>
      <c r="D9" s="35">
        <f t="shared" ref="D9" si="4">D14</f>
        <v>726</v>
      </c>
      <c r="E9" s="35">
        <f t="shared" ref="E9:G9" si="5">E14</f>
        <v>726</v>
      </c>
      <c r="F9" s="35">
        <f t="shared" si="5"/>
        <v>726</v>
      </c>
      <c r="G9" s="35">
        <f t="shared" si="5"/>
        <v>726</v>
      </c>
      <c r="H9" s="35">
        <f t="shared" ref="H9" si="6">H14</f>
        <v>726</v>
      </c>
      <c r="I9" s="10" t="s">
        <v>7</v>
      </c>
    </row>
    <row r="10" spans="1:9" s="4" customFormat="1" ht="20.25" x14ac:dyDescent="0.3">
      <c r="A10" s="24">
        <f t="shared" si="3"/>
        <v>5</v>
      </c>
      <c r="B10" s="38" t="s">
        <v>9</v>
      </c>
      <c r="C10" s="35">
        <f>SUM(D10:H10)</f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10" t="s">
        <v>7</v>
      </c>
    </row>
    <row r="11" spans="1:9" s="4" customFormat="1" ht="40.5" customHeight="1" x14ac:dyDescent="0.3">
      <c r="A11" s="24">
        <f t="shared" si="3"/>
        <v>6</v>
      </c>
      <c r="B11" s="38" t="s">
        <v>4</v>
      </c>
      <c r="C11" s="35">
        <f>+D11+E11+F11+G11+H11</f>
        <v>3630</v>
      </c>
      <c r="D11" s="35">
        <f t="shared" ref="D11" si="7">D12+D13+D14+D15</f>
        <v>726</v>
      </c>
      <c r="E11" s="35">
        <f t="shared" ref="E11:G11" si="8">E12+E13+E14+E15</f>
        <v>726</v>
      </c>
      <c r="F11" s="35">
        <f t="shared" si="8"/>
        <v>726</v>
      </c>
      <c r="G11" s="35">
        <f t="shared" si="8"/>
        <v>726</v>
      </c>
      <c r="H11" s="35">
        <f t="shared" ref="H11" si="9">H12+H13+H14+H15</f>
        <v>726</v>
      </c>
      <c r="I11" s="10" t="s">
        <v>7</v>
      </c>
    </row>
    <row r="12" spans="1:9" s="4" customFormat="1" ht="20.25" x14ac:dyDescent="0.3">
      <c r="A12" s="24">
        <f t="shared" ref="A12:A15" si="10">A11+1</f>
        <v>7</v>
      </c>
      <c r="B12" s="38" t="s">
        <v>1</v>
      </c>
      <c r="C12" s="35">
        <f>SUM(D12:H12)</f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10" t="s">
        <v>7</v>
      </c>
    </row>
    <row r="13" spans="1:9" s="4" customFormat="1" ht="20.25" x14ac:dyDescent="0.3">
      <c r="A13" s="24">
        <f t="shared" si="10"/>
        <v>8</v>
      </c>
      <c r="B13" s="38" t="s">
        <v>2</v>
      </c>
      <c r="C13" s="35">
        <f>SUM(D13:H13)</f>
        <v>0</v>
      </c>
      <c r="D13" s="35">
        <v>0</v>
      </c>
      <c r="E13" s="35">
        <f>E17+E47</f>
        <v>0</v>
      </c>
      <c r="F13" s="35">
        <f>F17+F47</f>
        <v>0</v>
      </c>
      <c r="G13" s="35">
        <f>G17+G47</f>
        <v>0</v>
      </c>
      <c r="H13" s="35">
        <f>H17+H47</f>
        <v>0</v>
      </c>
      <c r="I13" s="10" t="s">
        <v>7</v>
      </c>
    </row>
    <row r="14" spans="1:9" s="4" customFormat="1" ht="20.25" x14ac:dyDescent="0.3">
      <c r="A14" s="24">
        <f t="shared" si="10"/>
        <v>9</v>
      </c>
      <c r="B14" s="38" t="s">
        <v>3</v>
      </c>
      <c r="C14" s="35">
        <f>+D14+E14+F14+G14+H14</f>
        <v>3630</v>
      </c>
      <c r="D14" s="37">
        <f>D18+D48</f>
        <v>726</v>
      </c>
      <c r="E14" s="37">
        <f>E16+E46</f>
        <v>726</v>
      </c>
      <c r="F14" s="37">
        <f>F18+F48</f>
        <v>726</v>
      </c>
      <c r="G14" s="37">
        <f>G18+G48</f>
        <v>726</v>
      </c>
      <c r="H14" s="37">
        <f>H18+H48</f>
        <v>726</v>
      </c>
      <c r="I14" s="10" t="s">
        <v>7</v>
      </c>
    </row>
    <row r="15" spans="1:9" s="4" customFormat="1" ht="19.5" customHeight="1" x14ac:dyDescent="0.3">
      <c r="A15" s="24">
        <f t="shared" si="10"/>
        <v>10</v>
      </c>
      <c r="B15" s="38" t="s">
        <v>9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10" t="s">
        <v>7</v>
      </c>
    </row>
    <row r="16" spans="1:9" s="4" customFormat="1" ht="84.75" customHeight="1" x14ac:dyDescent="0.3">
      <c r="A16" s="24">
        <f>A15+1</f>
        <v>11</v>
      </c>
      <c r="B16" s="38" t="s">
        <v>12</v>
      </c>
      <c r="C16" s="35">
        <f>+D16+E16+F16+G16+H16</f>
        <v>1630</v>
      </c>
      <c r="D16" s="35">
        <f>D17+D18</f>
        <v>326</v>
      </c>
      <c r="E16" s="35">
        <f t="shared" ref="E16:G16" si="11">E17+E18</f>
        <v>326</v>
      </c>
      <c r="F16" s="35">
        <f t="shared" si="11"/>
        <v>326</v>
      </c>
      <c r="G16" s="35">
        <f t="shared" si="11"/>
        <v>326</v>
      </c>
      <c r="H16" s="35">
        <f t="shared" ref="H16" si="12">H17+H18</f>
        <v>326</v>
      </c>
      <c r="I16" s="10" t="s">
        <v>8</v>
      </c>
    </row>
    <row r="17" spans="1:9" s="4" customFormat="1" ht="21" customHeight="1" x14ac:dyDescent="0.3">
      <c r="A17" s="24">
        <f t="shared" ref="A17:A73" si="13">A16+1</f>
        <v>12</v>
      </c>
      <c r="B17" s="38" t="s">
        <v>2</v>
      </c>
      <c r="C17" s="35">
        <f>D17+E17+F17+G17</f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10" t="s">
        <v>7</v>
      </c>
    </row>
    <row r="18" spans="1:9" s="4" customFormat="1" ht="25.5" customHeight="1" x14ac:dyDescent="0.3">
      <c r="A18" s="24">
        <f t="shared" si="13"/>
        <v>13</v>
      </c>
      <c r="B18" s="39" t="s">
        <v>3</v>
      </c>
      <c r="C18" s="35">
        <f>D18+E18+F18+G18+H18</f>
        <v>1630</v>
      </c>
      <c r="D18" s="35">
        <f>D21+D22+D23+D24+D26+D28+D29+D33+D34+D35+D36+D39+D40+D41+D42+D44+D45</f>
        <v>326</v>
      </c>
      <c r="E18" s="35">
        <f>E21+E22+E23+E24+E26+E28+E29+E33+E34+E35+E36+E39+E40+E41+E42+E44+E45</f>
        <v>326</v>
      </c>
      <c r="F18" s="35">
        <f>F21+F22+F23+F24+F26+F28+F29+F33+F34+F35+F36+F39+F40+F41+F42+F44+F45</f>
        <v>326</v>
      </c>
      <c r="G18" s="35">
        <f>G21+G22+G23+G24+G26+G28+G29+G33+G34+G35+G36+G39+G40+G41+G42+G44+G45</f>
        <v>326</v>
      </c>
      <c r="H18" s="35">
        <f>H21+H22+H23+H24+H26+H28+H29+H33+H34+H35+H36+H39+H40+H41+H42+H44+H45</f>
        <v>326</v>
      </c>
      <c r="I18" s="10" t="s">
        <v>7</v>
      </c>
    </row>
    <row r="19" spans="1:9" s="4" customFormat="1" ht="258.75" customHeight="1" x14ac:dyDescent="0.3">
      <c r="A19" s="24">
        <f t="shared" si="13"/>
        <v>14</v>
      </c>
      <c r="B19" s="40" t="s">
        <v>51</v>
      </c>
      <c r="C19" s="35" t="s">
        <v>50</v>
      </c>
      <c r="D19" s="35" t="s">
        <v>50</v>
      </c>
      <c r="E19" s="35" t="s">
        <v>50</v>
      </c>
      <c r="F19" s="35" t="s">
        <v>50</v>
      </c>
      <c r="G19" s="35" t="s">
        <v>50</v>
      </c>
      <c r="H19" s="35" t="s">
        <v>50</v>
      </c>
      <c r="I19" s="10">
        <v>5</v>
      </c>
    </row>
    <row r="20" spans="1:9" s="4" customFormat="1" ht="98.25" customHeight="1" x14ac:dyDescent="0.3">
      <c r="A20" s="7">
        <v>15</v>
      </c>
      <c r="B20" s="40" t="s">
        <v>25</v>
      </c>
      <c r="C20" s="35" t="s">
        <v>50</v>
      </c>
      <c r="D20" s="35" t="s">
        <v>50</v>
      </c>
      <c r="E20" s="35" t="s">
        <v>50</v>
      </c>
      <c r="F20" s="35" t="s">
        <v>50</v>
      </c>
      <c r="G20" s="35" t="s">
        <v>50</v>
      </c>
      <c r="H20" s="35" t="s">
        <v>50</v>
      </c>
      <c r="I20" s="10">
        <v>5</v>
      </c>
    </row>
    <row r="21" spans="1:9" s="4" customFormat="1" ht="141" customHeight="1" x14ac:dyDescent="0.3">
      <c r="A21" s="12">
        <v>16</v>
      </c>
      <c r="B21" s="41" t="s">
        <v>26</v>
      </c>
      <c r="C21" s="9">
        <f>D21+E21+F21+G21</f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0">
        <v>3</v>
      </c>
    </row>
    <row r="22" spans="1:9" s="4" customFormat="1" ht="303.75" customHeight="1" x14ac:dyDescent="0.3">
      <c r="A22" s="24">
        <v>17</v>
      </c>
      <c r="B22" s="41" t="s">
        <v>56</v>
      </c>
      <c r="C22" s="9">
        <f>+D22+E22+F22+G22+H22</f>
        <v>400</v>
      </c>
      <c r="D22" s="11">
        <v>80</v>
      </c>
      <c r="E22" s="11">
        <v>80</v>
      </c>
      <c r="F22" s="11">
        <v>80</v>
      </c>
      <c r="G22" s="11">
        <v>80</v>
      </c>
      <c r="H22" s="11">
        <v>80</v>
      </c>
      <c r="I22" s="10">
        <v>3</v>
      </c>
    </row>
    <row r="23" spans="1:9" s="4" customFormat="1" ht="101.25" x14ac:dyDescent="0.3">
      <c r="A23" s="24">
        <v>18</v>
      </c>
      <c r="B23" s="41" t="s">
        <v>27</v>
      </c>
      <c r="C23" s="9">
        <f>D23+E23+F23+G23</f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0">
        <v>3</v>
      </c>
    </row>
    <row r="24" spans="1:9" s="4" customFormat="1" ht="137.25" customHeight="1" x14ac:dyDescent="0.3">
      <c r="A24" s="24">
        <v>19</v>
      </c>
      <c r="B24" s="41" t="s">
        <v>45</v>
      </c>
      <c r="C24" s="9">
        <f>+D24+E24+F24+G24+H24</f>
        <v>200</v>
      </c>
      <c r="D24" s="11">
        <v>40</v>
      </c>
      <c r="E24" s="11">
        <v>40</v>
      </c>
      <c r="F24" s="11">
        <v>40</v>
      </c>
      <c r="G24" s="11">
        <v>40</v>
      </c>
      <c r="H24" s="11">
        <v>40</v>
      </c>
      <c r="I24" s="10">
        <v>3</v>
      </c>
    </row>
    <row r="25" spans="1:9" s="4" customFormat="1" ht="179.25" customHeight="1" x14ac:dyDescent="0.3">
      <c r="A25" s="24">
        <v>20</v>
      </c>
      <c r="B25" s="41" t="s">
        <v>28</v>
      </c>
      <c r="C25" s="35" t="s">
        <v>50</v>
      </c>
      <c r="D25" s="35" t="s">
        <v>50</v>
      </c>
      <c r="E25" s="35" t="s">
        <v>50</v>
      </c>
      <c r="F25" s="35" t="s">
        <v>50</v>
      </c>
      <c r="G25" s="35" t="s">
        <v>50</v>
      </c>
      <c r="H25" s="35" t="s">
        <v>50</v>
      </c>
      <c r="I25" s="10">
        <v>3</v>
      </c>
    </row>
    <row r="26" spans="1:9" s="4" customFormat="1" ht="106.5" customHeight="1" x14ac:dyDescent="0.3">
      <c r="A26" s="24">
        <v>21</v>
      </c>
      <c r="B26" s="42" t="s">
        <v>29</v>
      </c>
      <c r="C26" s="9">
        <f>D26+E26+F26+G26</f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0">
        <v>3</v>
      </c>
    </row>
    <row r="27" spans="1:9" s="4" customFormat="1" ht="118.5" customHeight="1" x14ac:dyDescent="0.3">
      <c r="A27" s="24">
        <v>22</v>
      </c>
      <c r="B27" s="41" t="s">
        <v>30</v>
      </c>
      <c r="C27" s="35" t="s">
        <v>50</v>
      </c>
      <c r="D27" s="35" t="s">
        <v>50</v>
      </c>
      <c r="E27" s="35" t="s">
        <v>50</v>
      </c>
      <c r="F27" s="35" t="s">
        <v>50</v>
      </c>
      <c r="G27" s="35" t="s">
        <v>50</v>
      </c>
      <c r="H27" s="35" t="s">
        <v>50</v>
      </c>
      <c r="I27" s="13">
        <v>10.11</v>
      </c>
    </row>
    <row r="28" spans="1:9" s="4" customFormat="1" ht="65.25" customHeight="1" x14ac:dyDescent="0.3">
      <c r="A28" s="24">
        <f t="shared" si="13"/>
        <v>23</v>
      </c>
      <c r="B28" s="40" t="s">
        <v>31</v>
      </c>
      <c r="C28" s="9">
        <f>D28+E28+F28+G28</f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0">
        <v>3</v>
      </c>
    </row>
    <row r="29" spans="1:9" s="4" customFormat="1" ht="101.25" customHeight="1" x14ac:dyDescent="0.3">
      <c r="A29" s="24">
        <f t="shared" si="13"/>
        <v>24</v>
      </c>
      <c r="B29" s="41" t="s">
        <v>32</v>
      </c>
      <c r="C29" s="9">
        <f>D29+E29+F29+G29</f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25">
        <v>3</v>
      </c>
    </row>
    <row r="30" spans="1:9" s="4" customFormat="1" ht="80.25" customHeight="1" x14ac:dyDescent="0.3">
      <c r="A30" s="24">
        <f t="shared" si="13"/>
        <v>25</v>
      </c>
      <c r="B30" s="41" t="s">
        <v>33</v>
      </c>
      <c r="C30" s="35" t="s">
        <v>50</v>
      </c>
      <c r="D30" s="35" t="s">
        <v>50</v>
      </c>
      <c r="E30" s="35" t="s">
        <v>50</v>
      </c>
      <c r="F30" s="35" t="s">
        <v>50</v>
      </c>
      <c r="G30" s="35" t="s">
        <v>50</v>
      </c>
      <c r="H30" s="35" t="s">
        <v>50</v>
      </c>
      <c r="I30" s="14">
        <v>3</v>
      </c>
    </row>
    <row r="31" spans="1:9" s="4" customFormat="1" ht="135.75" customHeight="1" x14ac:dyDescent="0.3">
      <c r="A31" s="24">
        <f t="shared" si="13"/>
        <v>26</v>
      </c>
      <c r="B31" s="41" t="s">
        <v>34</v>
      </c>
      <c r="C31" s="35" t="s">
        <v>50</v>
      </c>
      <c r="D31" s="35" t="s">
        <v>50</v>
      </c>
      <c r="E31" s="35" t="s">
        <v>50</v>
      </c>
      <c r="F31" s="35" t="s">
        <v>50</v>
      </c>
      <c r="G31" s="35" t="s">
        <v>50</v>
      </c>
      <c r="H31" s="35" t="s">
        <v>50</v>
      </c>
      <c r="I31" s="14">
        <v>3</v>
      </c>
    </row>
    <row r="32" spans="1:9" s="4" customFormat="1" ht="79.5" customHeight="1" x14ac:dyDescent="0.3">
      <c r="A32" s="24">
        <f t="shared" si="13"/>
        <v>27</v>
      </c>
      <c r="B32" s="41" t="s">
        <v>46</v>
      </c>
      <c r="C32" s="35" t="s">
        <v>50</v>
      </c>
      <c r="D32" s="35" t="s">
        <v>50</v>
      </c>
      <c r="E32" s="35" t="s">
        <v>50</v>
      </c>
      <c r="F32" s="35" t="s">
        <v>50</v>
      </c>
      <c r="G32" s="35" t="s">
        <v>50</v>
      </c>
      <c r="H32" s="35" t="s">
        <v>50</v>
      </c>
      <c r="I32" s="14">
        <v>3</v>
      </c>
    </row>
    <row r="33" spans="1:9" s="4" customFormat="1" ht="361.5" customHeight="1" x14ac:dyDescent="0.3">
      <c r="A33" s="24">
        <f>A32+1</f>
        <v>28</v>
      </c>
      <c r="B33" s="42" t="s">
        <v>74</v>
      </c>
      <c r="C33" s="9">
        <f>+D33+E33+F33+G33+H33</f>
        <v>350</v>
      </c>
      <c r="D33" s="11">
        <v>70</v>
      </c>
      <c r="E33" s="11">
        <v>70</v>
      </c>
      <c r="F33" s="11">
        <v>70</v>
      </c>
      <c r="G33" s="11">
        <v>70</v>
      </c>
      <c r="H33" s="11">
        <v>70</v>
      </c>
      <c r="I33" s="10">
        <v>3</v>
      </c>
    </row>
    <row r="34" spans="1:9" s="4" customFormat="1" ht="143.25" customHeight="1" x14ac:dyDescent="0.3">
      <c r="A34" s="24">
        <f t="shared" si="13"/>
        <v>29</v>
      </c>
      <c r="B34" s="43" t="s">
        <v>35</v>
      </c>
      <c r="C34" s="9">
        <f>+D34+E34+F34+G34+H34</f>
        <v>100</v>
      </c>
      <c r="D34" s="11">
        <v>20</v>
      </c>
      <c r="E34" s="11">
        <v>20</v>
      </c>
      <c r="F34" s="11">
        <v>20</v>
      </c>
      <c r="G34" s="11">
        <v>20</v>
      </c>
      <c r="H34" s="11">
        <v>20</v>
      </c>
      <c r="I34" s="10" t="s">
        <v>59</v>
      </c>
    </row>
    <row r="35" spans="1:9" s="4" customFormat="1" ht="59.25" customHeight="1" x14ac:dyDescent="0.3">
      <c r="A35" s="24">
        <f t="shared" si="13"/>
        <v>30</v>
      </c>
      <c r="B35" s="42" t="s">
        <v>38</v>
      </c>
      <c r="C35" s="9">
        <f>+D35+E35+F35+G35+H35</f>
        <v>105</v>
      </c>
      <c r="D35" s="11">
        <v>21</v>
      </c>
      <c r="E35" s="11">
        <v>21</v>
      </c>
      <c r="F35" s="11">
        <v>21</v>
      </c>
      <c r="G35" s="11">
        <v>21</v>
      </c>
      <c r="H35" s="11">
        <v>21</v>
      </c>
      <c r="I35" s="10">
        <v>3</v>
      </c>
    </row>
    <row r="36" spans="1:9" s="4" customFormat="1" ht="201.75" customHeight="1" x14ac:dyDescent="0.3">
      <c r="A36" s="24">
        <f t="shared" si="13"/>
        <v>31</v>
      </c>
      <c r="B36" s="42" t="s">
        <v>73</v>
      </c>
      <c r="C36" s="9">
        <f>+D36+E36+F36+G36+H36</f>
        <v>175</v>
      </c>
      <c r="D36" s="11">
        <v>35</v>
      </c>
      <c r="E36" s="11">
        <v>35</v>
      </c>
      <c r="F36" s="11">
        <v>35</v>
      </c>
      <c r="G36" s="11">
        <v>35</v>
      </c>
      <c r="H36" s="11">
        <v>35</v>
      </c>
      <c r="I36" s="10">
        <v>3</v>
      </c>
    </row>
    <row r="37" spans="1:9" s="4" customFormat="1" ht="38.25" customHeight="1" x14ac:dyDescent="0.3">
      <c r="A37" s="24">
        <f t="shared" si="13"/>
        <v>32</v>
      </c>
      <c r="B37" s="42" t="s">
        <v>39</v>
      </c>
      <c r="C37" s="35" t="s">
        <v>50</v>
      </c>
      <c r="D37" s="35" t="s">
        <v>50</v>
      </c>
      <c r="E37" s="35" t="s">
        <v>50</v>
      </c>
      <c r="F37" s="35" t="s">
        <v>50</v>
      </c>
      <c r="G37" s="35" t="s">
        <v>50</v>
      </c>
      <c r="H37" s="35" t="s">
        <v>50</v>
      </c>
      <c r="I37" s="10">
        <v>3</v>
      </c>
    </row>
    <row r="38" spans="1:9" s="4" customFormat="1" ht="63" customHeight="1" x14ac:dyDescent="0.3">
      <c r="A38" s="24">
        <f t="shared" si="13"/>
        <v>33</v>
      </c>
      <c r="B38" s="42" t="s">
        <v>40</v>
      </c>
      <c r="C38" s="35" t="s">
        <v>50</v>
      </c>
      <c r="D38" s="35" t="s">
        <v>50</v>
      </c>
      <c r="E38" s="35" t="s">
        <v>50</v>
      </c>
      <c r="F38" s="35" t="s">
        <v>50</v>
      </c>
      <c r="G38" s="35" t="s">
        <v>50</v>
      </c>
      <c r="H38" s="35" t="s">
        <v>50</v>
      </c>
      <c r="I38" s="10">
        <v>3</v>
      </c>
    </row>
    <row r="39" spans="1:9" s="4" customFormat="1" ht="38.25" customHeight="1" x14ac:dyDescent="0.3">
      <c r="A39" s="24">
        <f t="shared" si="13"/>
        <v>34</v>
      </c>
      <c r="B39" s="42" t="s">
        <v>48</v>
      </c>
      <c r="C39" s="9">
        <f>+D39+E39+F39+G39+H39</f>
        <v>200</v>
      </c>
      <c r="D39" s="11">
        <v>40</v>
      </c>
      <c r="E39" s="11">
        <v>40</v>
      </c>
      <c r="F39" s="11">
        <v>40</v>
      </c>
      <c r="G39" s="11">
        <v>40</v>
      </c>
      <c r="H39" s="11">
        <v>40</v>
      </c>
      <c r="I39" s="10">
        <v>3</v>
      </c>
    </row>
    <row r="40" spans="1:9" s="3" customFormat="1" ht="101.25" customHeight="1" x14ac:dyDescent="0.3">
      <c r="A40" s="24">
        <f t="shared" si="13"/>
        <v>35</v>
      </c>
      <c r="B40" s="44" t="s">
        <v>72</v>
      </c>
      <c r="C40" s="9">
        <f>+D40+E40+F40+G40+H40</f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0">
        <v>3</v>
      </c>
    </row>
    <row r="41" spans="1:9" s="4" customFormat="1" ht="80.25" customHeight="1" x14ac:dyDescent="0.3">
      <c r="A41" s="24">
        <f t="shared" si="13"/>
        <v>36</v>
      </c>
      <c r="B41" s="43" t="s">
        <v>41</v>
      </c>
      <c r="C41" s="9">
        <f>+D41+E41+F41+G41+H41</f>
        <v>50</v>
      </c>
      <c r="D41" s="11">
        <v>10</v>
      </c>
      <c r="E41" s="11">
        <v>10</v>
      </c>
      <c r="F41" s="11">
        <v>10</v>
      </c>
      <c r="G41" s="11">
        <v>10</v>
      </c>
      <c r="H41" s="11">
        <v>10</v>
      </c>
      <c r="I41" s="10">
        <v>3</v>
      </c>
    </row>
    <row r="42" spans="1:9" s="4" customFormat="1" ht="97.5" customHeight="1" x14ac:dyDescent="0.3">
      <c r="A42" s="24">
        <f t="shared" si="13"/>
        <v>37</v>
      </c>
      <c r="B42" s="42" t="s">
        <v>42</v>
      </c>
      <c r="C42" s="9">
        <f>D42+E42+F42+G42</f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0">
        <v>3</v>
      </c>
    </row>
    <row r="43" spans="1:9" s="4" customFormat="1" ht="160.5" customHeight="1" x14ac:dyDescent="0.3">
      <c r="A43" s="24">
        <f t="shared" si="13"/>
        <v>38</v>
      </c>
      <c r="B43" s="42" t="s">
        <v>43</v>
      </c>
      <c r="C43" s="35" t="s">
        <v>50</v>
      </c>
      <c r="D43" s="35" t="s">
        <v>50</v>
      </c>
      <c r="E43" s="35" t="s">
        <v>50</v>
      </c>
      <c r="F43" s="35" t="s">
        <v>50</v>
      </c>
      <c r="G43" s="35" t="s">
        <v>50</v>
      </c>
      <c r="H43" s="35" t="s">
        <v>50</v>
      </c>
      <c r="I43" s="14" t="s">
        <v>59</v>
      </c>
    </row>
    <row r="44" spans="1:9" s="4" customFormat="1" ht="240.75" customHeight="1" x14ac:dyDescent="0.3">
      <c r="A44" s="24">
        <f t="shared" si="13"/>
        <v>39</v>
      </c>
      <c r="B44" s="42" t="s">
        <v>49</v>
      </c>
      <c r="C44" s="9">
        <f>D44+E44+F44+G44</f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4">
        <v>3</v>
      </c>
    </row>
    <row r="45" spans="1:9" s="4" customFormat="1" ht="79.5" customHeight="1" x14ac:dyDescent="0.3">
      <c r="A45" s="24">
        <f t="shared" si="13"/>
        <v>40</v>
      </c>
      <c r="B45" s="42" t="s">
        <v>52</v>
      </c>
      <c r="C45" s="9">
        <f>D45+E45+F45+G45</f>
        <v>40</v>
      </c>
      <c r="D45" s="11">
        <v>10</v>
      </c>
      <c r="E45" s="11">
        <v>10</v>
      </c>
      <c r="F45" s="11">
        <v>10</v>
      </c>
      <c r="G45" s="11">
        <v>10</v>
      </c>
      <c r="H45" s="11">
        <v>10</v>
      </c>
      <c r="I45" s="14">
        <v>3</v>
      </c>
    </row>
    <row r="46" spans="1:9" s="4" customFormat="1" ht="206.25" customHeight="1" x14ac:dyDescent="0.3">
      <c r="A46" s="24">
        <f t="shared" si="13"/>
        <v>41</v>
      </c>
      <c r="B46" s="42" t="s">
        <v>66</v>
      </c>
      <c r="C46" s="9">
        <f>+D46+E46+F46+G46+H46</f>
        <v>2000</v>
      </c>
      <c r="D46" s="9">
        <f>D47+D48</f>
        <v>400</v>
      </c>
      <c r="E46" s="9">
        <f>E48+E47</f>
        <v>400</v>
      </c>
      <c r="F46" s="9">
        <f t="shared" ref="F46:G46" si="14">F47+F48</f>
        <v>400</v>
      </c>
      <c r="G46" s="9">
        <f t="shared" si="14"/>
        <v>400</v>
      </c>
      <c r="H46" s="9">
        <f t="shared" ref="H46" si="15">H47+H48</f>
        <v>400</v>
      </c>
      <c r="I46" s="14" t="s">
        <v>8</v>
      </c>
    </row>
    <row r="47" spans="1:9" s="4" customFormat="1" ht="21" customHeight="1" x14ac:dyDescent="0.3">
      <c r="A47" s="24">
        <f t="shared" si="13"/>
        <v>42</v>
      </c>
      <c r="B47" s="45" t="s">
        <v>13</v>
      </c>
      <c r="C47" s="9">
        <f>D47+E47+F47+G47</f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4" t="s">
        <v>8</v>
      </c>
    </row>
    <row r="48" spans="1:9" s="4" customFormat="1" ht="19.5" customHeight="1" x14ac:dyDescent="0.3">
      <c r="A48" s="24">
        <f t="shared" si="13"/>
        <v>43</v>
      </c>
      <c r="B48" s="45" t="s">
        <v>3</v>
      </c>
      <c r="C48" s="9">
        <f>+D48+E48+F48+G48+H48</f>
        <v>2000</v>
      </c>
      <c r="D48" s="9">
        <f>D49+D55+D73</f>
        <v>400</v>
      </c>
      <c r="E48" s="9">
        <f>E49+E52+E55+E70+D73</f>
        <v>400</v>
      </c>
      <c r="F48" s="9">
        <f>F49+F52+F55+F70+D73</f>
        <v>400</v>
      </c>
      <c r="G48" s="9">
        <f>G49+G52+G55+G70+D73</f>
        <v>400</v>
      </c>
      <c r="H48" s="9">
        <f>H49+H52+H55+H70+D73</f>
        <v>400</v>
      </c>
      <c r="I48" s="14" t="s">
        <v>8</v>
      </c>
    </row>
    <row r="49" spans="1:9" s="4" customFormat="1" ht="81.75" customHeight="1" x14ac:dyDescent="0.3">
      <c r="A49" s="24">
        <f t="shared" si="13"/>
        <v>44</v>
      </c>
      <c r="B49" s="43" t="s">
        <v>23</v>
      </c>
      <c r="C49" s="9">
        <f>+D49+E49+F49+G49+H49</f>
        <v>75</v>
      </c>
      <c r="D49" s="11">
        <v>15</v>
      </c>
      <c r="E49" s="11">
        <v>15</v>
      </c>
      <c r="F49" s="11">
        <v>15</v>
      </c>
      <c r="G49" s="11">
        <v>15</v>
      </c>
      <c r="H49" s="11">
        <v>15</v>
      </c>
      <c r="I49" s="14" t="s">
        <v>59</v>
      </c>
    </row>
    <row r="50" spans="1:9" s="4" customFormat="1" ht="118.5" customHeight="1" x14ac:dyDescent="0.3">
      <c r="A50" s="24">
        <f t="shared" si="13"/>
        <v>45</v>
      </c>
      <c r="B50" s="42" t="s">
        <v>14</v>
      </c>
      <c r="C50" s="35" t="s">
        <v>50</v>
      </c>
      <c r="D50" s="35" t="s">
        <v>50</v>
      </c>
      <c r="E50" s="35" t="s">
        <v>50</v>
      </c>
      <c r="F50" s="35" t="s">
        <v>50</v>
      </c>
      <c r="G50" s="35" t="s">
        <v>50</v>
      </c>
      <c r="H50" s="35" t="s">
        <v>50</v>
      </c>
      <c r="I50" s="10">
        <v>3</v>
      </c>
    </row>
    <row r="51" spans="1:9" s="15" customFormat="1" ht="120" customHeight="1" x14ac:dyDescent="0.3">
      <c r="A51" s="24">
        <f t="shared" si="13"/>
        <v>46</v>
      </c>
      <c r="B51" s="42" t="s">
        <v>65</v>
      </c>
      <c r="C51" s="35" t="s">
        <v>50</v>
      </c>
      <c r="D51" s="35" t="s">
        <v>50</v>
      </c>
      <c r="E51" s="35" t="s">
        <v>50</v>
      </c>
      <c r="F51" s="35" t="s">
        <v>50</v>
      </c>
      <c r="G51" s="35" t="s">
        <v>50</v>
      </c>
      <c r="H51" s="35" t="s">
        <v>50</v>
      </c>
      <c r="I51" s="14">
        <v>5</v>
      </c>
    </row>
    <row r="52" spans="1:9" s="15" customFormat="1" ht="199.5" customHeight="1" x14ac:dyDescent="0.3">
      <c r="A52" s="24">
        <f t="shared" si="13"/>
        <v>47</v>
      </c>
      <c r="B52" s="42" t="s">
        <v>47</v>
      </c>
      <c r="C52" s="9">
        <f>D52+E52+F52+G52</f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6">
        <v>3</v>
      </c>
    </row>
    <row r="53" spans="1:9" s="15" customFormat="1" ht="220.5" customHeight="1" x14ac:dyDescent="0.3">
      <c r="A53" s="24">
        <f t="shared" si="13"/>
        <v>48</v>
      </c>
      <c r="B53" s="42" t="s">
        <v>44</v>
      </c>
      <c r="C53" s="35" t="s">
        <v>50</v>
      </c>
      <c r="D53" s="35" t="s">
        <v>50</v>
      </c>
      <c r="E53" s="35" t="s">
        <v>50</v>
      </c>
      <c r="F53" s="35" t="s">
        <v>50</v>
      </c>
      <c r="G53" s="35" t="s">
        <v>50</v>
      </c>
      <c r="H53" s="35" t="s">
        <v>50</v>
      </c>
      <c r="I53" s="16">
        <v>3</v>
      </c>
    </row>
    <row r="54" spans="1:9" s="4" customFormat="1" ht="122.25" customHeight="1" x14ac:dyDescent="0.3">
      <c r="A54" s="24">
        <f t="shared" si="13"/>
        <v>49</v>
      </c>
      <c r="B54" s="46" t="s">
        <v>36</v>
      </c>
      <c r="C54" s="35" t="s">
        <v>50</v>
      </c>
      <c r="D54" s="35" t="s">
        <v>50</v>
      </c>
      <c r="E54" s="35" t="s">
        <v>50</v>
      </c>
      <c r="F54" s="35" t="s">
        <v>50</v>
      </c>
      <c r="G54" s="35" t="s">
        <v>50</v>
      </c>
      <c r="H54" s="35" t="s">
        <v>50</v>
      </c>
      <c r="I54" s="10">
        <v>3</v>
      </c>
    </row>
    <row r="55" spans="1:9" s="4" customFormat="1" ht="202.5" customHeight="1" x14ac:dyDescent="0.3">
      <c r="A55" s="24">
        <f t="shared" si="13"/>
        <v>50</v>
      </c>
      <c r="B55" s="46" t="s">
        <v>37</v>
      </c>
      <c r="C55" s="9">
        <f>+D55+E55+F55+G55+H55</f>
        <v>85</v>
      </c>
      <c r="D55" s="11">
        <v>85</v>
      </c>
      <c r="E55" s="11">
        <v>0</v>
      </c>
      <c r="F55" s="11">
        <v>0</v>
      </c>
      <c r="G55" s="11">
        <v>0</v>
      </c>
      <c r="H55" s="11">
        <v>0</v>
      </c>
      <c r="I55" s="10">
        <v>10.11</v>
      </c>
    </row>
    <row r="56" spans="1:9" s="4" customFormat="1" ht="81" customHeight="1" x14ac:dyDescent="0.3">
      <c r="A56" s="24">
        <f t="shared" si="13"/>
        <v>51</v>
      </c>
      <c r="B56" s="46" t="s">
        <v>53</v>
      </c>
      <c r="C56" s="35" t="s">
        <v>50</v>
      </c>
      <c r="D56" s="35" t="s">
        <v>50</v>
      </c>
      <c r="E56" s="35" t="s">
        <v>50</v>
      </c>
      <c r="F56" s="35" t="s">
        <v>50</v>
      </c>
      <c r="G56" s="35" t="s">
        <v>50</v>
      </c>
      <c r="H56" s="35" t="s">
        <v>50</v>
      </c>
      <c r="I56" s="10">
        <v>11</v>
      </c>
    </row>
    <row r="57" spans="1:9" s="4" customFormat="1" ht="57.75" customHeight="1" x14ac:dyDescent="0.3">
      <c r="A57" s="24">
        <f t="shared" si="13"/>
        <v>52</v>
      </c>
      <c r="B57" s="46" t="s">
        <v>15</v>
      </c>
      <c r="C57" s="35" t="s">
        <v>50</v>
      </c>
      <c r="D57" s="35" t="s">
        <v>50</v>
      </c>
      <c r="E57" s="35" t="s">
        <v>50</v>
      </c>
      <c r="F57" s="35" t="s">
        <v>50</v>
      </c>
      <c r="G57" s="35" t="s">
        <v>50</v>
      </c>
      <c r="H57" s="35" t="s">
        <v>50</v>
      </c>
      <c r="I57" s="10">
        <v>3</v>
      </c>
    </row>
    <row r="58" spans="1:9" s="4" customFormat="1" ht="80.25" customHeight="1" x14ac:dyDescent="0.3">
      <c r="A58" s="24">
        <f t="shared" si="13"/>
        <v>53</v>
      </c>
      <c r="B58" s="46" t="s">
        <v>16</v>
      </c>
      <c r="C58" s="35" t="s">
        <v>50</v>
      </c>
      <c r="D58" s="35" t="s">
        <v>50</v>
      </c>
      <c r="E58" s="35" t="s">
        <v>50</v>
      </c>
      <c r="F58" s="35" t="s">
        <v>50</v>
      </c>
      <c r="G58" s="35" t="s">
        <v>50</v>
      </c>
      <c r="H58" s="35" t="s">
        <v>50</v>
      </c>
      <c r="I58" s="10">
        <v>3</v>
      </c>
    </row>
    <row r="59" spans="1:9" s="4" customFormat="1" ht="62.25" customHeight="1" x14ac:dyDescent="0.3">
      <c r="A59" s="24">
        <f t="shared" si="13"/>
        <v>54</v>
      </c>
      <c r="B59" s="46" t="s">
        <v>17</v>
      </c>
      <c r="C59" s="35" t="s">
        <v>50</v>
      </c>
      <c r="D59" s="35" t="s">
        <v>50</v>
      </c>
      <c r="E59" s="35" t="s">
        <v>50</v>
      </c>
      <c r="F59" s="35" t="s">
        <v>50</v>
      </c>
      <c r="G59" s="35" t="s">
        <v>50</v>
      </c>
      <c r="H59" s="35" t="s">
        <v>50</v>
      </c>
      <c r="I59" s="10">
        <v>3</v>
      </c>
    </row>
    <row r="60" spans="1:9" s="4" customFormat="1" ht="60.75" customHeight="1" x14ac:dyDescent="0.3">
      <c r="A60" s="24">
        <f t="shared" si="13"/>
        <v>55</v>
      </c>
      <c r="B60" s="46" t="s">
        <v>18</v>
      </c>
      <c r="C60" s="35" t="s">
        <v>50</v>
      </c>
      <c r="D60" s="35" t="s">
        <v>50</v>
      </c>
      <c r="E60" s="35" t="s">
        <v>50</v>
      </c>
      <c r="F60" s="35" t="s">
        <v>50</v>
      </c>
      <c r="G60" s="35" t="s">
        <v>50</v>
      </c>
      <c r="H60" s="35" t="s">
        <v>50</v>
      </c>
      <c r="I60" s="10">
        <v>3</v>
      </c>
    </row>
    <row r="61" spans="1:9" s="4" customFormat="1" ht="98.25" customHeight="1" x14ac:dyDescent="0.3">
      <c r="A61" s="24">
        <f t="shared" si="13"/>
        <v>56</v>
      </c>
      <c r="B61" s="47" t="s">
        <v>19</v>
      </c>
      <c r="C61" s="35" t="s">
        <v>50</v>
      </c>
      <c r="D61" s="35" t="s">
        <v>50</v>
      </c>
      <c r="E61" s="35" t="s">
        <v>50</v>
      </c>
      <c r="F61" s="35" t="s">
        <v>50</v>
      </c>
      <c r="G61" s="35" t="s">
        <v>50</v>
      </c>
      <c r="H61" s="35" t="s">
        <v>50</v>
      </c>
      <c r="I61" s="10">
        <v>3</v>
      </c>
    </row>
    <row r="62" spans="1:9" s="4" customFormat="1" ht="78" customHeight="1" x14ac:dyDescent="0.3">
      <c r="A62" s="24">
        <f t="shared" si="13"/>
        <v>57</v>
      </c>
      <c r="B62" s="47" t="s">
        <v>20</v>
      </c>
      <c r="C62" s="35" t="s">
        <v>50</v>
      </c>
      <c r="D62" s="35" t="s">
        <v>50</v>
      </c>
      <c r="E62" s="35" t="s">
        <v>50</v>
      </c>
      <c r="F62" s="35" t="s">
        <v>50</v>
      </c>
      <c r="G62" s="35" t="s">
        <v>50</v>
      </c>
      <c r="H62" s="35" t="s">
        <v>50</v>
      </c>
      <c r="I62" s="10">
        <v>3</v>
      </c>
    </row>
    <row r="63" spans="1:9" s="4" customFormat="1" ht="82.5" customHeight="1" x14ac:dyDescent="0.3">
      <c r="A63" s="24">
        <f t="shared" si="13"/>
        <v>58</v>
      </c>
      <c r="B63" s="47" t="s">
        <v>21</v>
      </c>
      <c r="C63" s="35" t="s">
        <v>50</v>
      </c>
      <c r="D63" s="35" t="s">
        <v>50</v>
      </c>
      <c r="E63" s="35" t="s">
        <v>50</v>
      </c>
      <c r="F63" s="35" t="s">
        <v>50</v>
      </c>
      <c r="G63" s="35" t="s">
        <v>50</v>
      </c>
      <c r="H63" s="35" t="s">
        <v>50</v>
      </c>
      <c r="I63" s="10">
        <v>16</v>
      </c>
    </row>
    <row r="64" spans="1:9" s="4" customFormat="1" ht="122.25" customHeight="1" x14ac:dyDescent="0.3">
      <c r="A64" s="24">
        <f t="shared" si="13"/>
        <v>59</v>
      </c>
      <c r="B64" s="47" t="s">
        <v>54</v>
      </c>
      <c r="C64" s="35" t="s">
        <v>50</v>
      </c>
      <c r="D64" s="35" t="s">
        <v>50</v>
      </c>
      <c r="E64" s="35" t="s">
        <v>50</v>
      </c>
      <c r="F64" s="35" t="s">
        <v>50</v>
      </c>
      <c r="G64" s="35" t="s">
        <v>50</v>
      </c>
      <c r="H64" s="35" t="s">
        <v>50</v>
      </c>
      <c r="I64" s="10">
        <v>3</v>
      </c>
    </row>
    <row r="65" spans="1:9" s="4" customFormat="1" ht="117.75" customHeight="1" x14ac:dyDescent="0.3">
      <c r="A65" s="24">
        <f t="shared" si="13"/>
        <v>60</v>
      </c>
      <c r="B65" s="46" t="s">
        <v>55</v>
      </c>
      <c r="C65" s="9" t="s">
        <v>50</v>
      </c>
      <c r="D65" s="11" t="s">
        <v>50</v>
      </c>
      <c r="E65" s="11" t="s">
        <v>50</v>
      </c>
      <c r="F65" s="11" t="s">
        <v>50</v>
      </c>
      <c r="G65" s="11" t="s">
        <v>50</v>
      </c>
      <c r="H65" s="11" t="s">
        <v>50</v>
      </c>
      <c r="I65" s="10">
        <v>3</v>
      </c>
    </row>
    <row r="66" spans="1:9" s="4" customFormat="1" ht="61.5" customHeight="1" x14ac:dyDescent="0.3">
      <c r="A66" s="24">
        <f t="shared" si="13"/>
        <v>61</v>
      </c>
      <c r="B66" s="48" t="s">
        <v>61</v>
      </c>
      <c r="C66" s="9" t="s">
        <v>50</v>
      </c>
      <c r="D66" s="11" t="s">
        <v>50</v>
      </c>
      <c r="E66" s="11" t="s">
        <v>50</v>
      </c>
      <c r="F66" s="11" t="s">
        <v>50</v>
      </c>
      <c r="G66" s="11" t="s">
        <v>50</v>
      </c>
      <c r="H66" s="11" t="s">
        <v>50</v>
      </c>
      <c r="I66" s="14">
        <v>5</v>
      </c>
    </row>
    <row r="67" spans="1:9" s="4" customFormat="1" ht="119.25" customHeight="1" x14ac:dyDescent="0.3">
      <c r="A67" s="24">
        <f t="shared" si="13"/>
        <v>62</v>
      </c>
      <c r="B67" s="49" t="s">
        <v>62</v>
      </c>
      <c r="C67" s="9" t="s">
        <v>50</v>
      </c>
      <c r="D67" s="11" t="s">
        <v>50</v>
      </c>
      <c r="E67" s="11" t="s">
        <v>50</v>
      </c>
      <c r="F67" s="11" t="s">
        <v>50</v>
      </c>
      <c r="G67" s="11" t="s">
        <v>50</v>
      </c>
      <c r="H67" s="11" t="s">
        <v>50</v>
      </c>
      <c r="I67" s="10">
        <v>7</v>
      </c>
    </row>
    <row r="68" spans="1:9" s="4" customFormat="1" ht="131.25" customHeight="1" x14ac:dyDescent="0.3">
      <c r="A68" s="24">
        <f t="shared" si="13"/>
        <v>63</v>
      </c>
      <c r="B68" s="49" t="s">
        <v>63</v>
      </c>
      <c r="C68" s="9" t="s">
        <v>50</v>
      </c>
      <c r="D68" s="11" t="s">
        <v>50</v>
      </c>
      <c r="E68" s="11" t="s">
        <v>50</v>
      </c>
      <c r="F68" s="11" t="s">
        <v>50</v>
      </c>
      <c r="G68" s="11" t="s">
        <v>50</v>
      </c>
      <c r="H68" s="11" t="s">
        <v>50</v>
      </c>
      <c r="I68" s="14">
        <v>8</v>
      </c>
    </row>
    <row r="69" spans="1:9" s="4" customFormat="1" ht="104.25" customHeight="1" x14ac:dyDescent="0.3">
      <c r="A69" s="24">
        <f t="shared" si="13"/>
        <v>64</v>
      </c>
      <c r="B69" s="49" t="s">
        <v>64</v>
      </c>
      <c r="C69" s="9" t="s">
        <v>50</v>
      </c>
      <c r="D69" s="11" t="s">
        <v>50</v>
      </c>
      <c r="E69" s="11" t="s">
        <v>50</v>
      </c>
      <c r="F69" s="11" t="s">
        <v>50</v>
      </c>
      <c r="G69" s="11" t="s">
        <v>50</v>
      </c>
      <c r="H69" s="11" t="s">
        <v>50</v>
      </c>
      <c r="I69" s="16" t="s">
        <v>70</v>
      </c>
    </row>
    <row r="70" spans="1:9" s="4" customFormat="1" ht="170.25" customHeight="1" x14ac:dyDescent="0.3">
      <c r="A70" s="24">
        <f t="shared" si="13"/>
        <v>65</v>
      </c>
      <c r="B70" s="49" t="s">
        <v>60</v>
      </c>
      <c r="C70" s="9">
        <f>D70+E70+F70+G70+H70</f>
        <v>340</v>
      </c>
      <c r="D70" s="11">
        <v>0</v>
      </c>
      <c r="E70" s="11">
        <v>85</v>
      </c>
      <c r="F70" s="11">
        <v>85</v>
      </c>
      <c r="G70" s="11">
        <v>85</v>
      </c>
      <c r="H70" s="11">
        <v>85</v>
      </c>
      <c r="I70" s="16">
        <v>11</v>
      </c>
    </row>
    <row r="71" spans="1:9" s="4" customFormat="1" ht="120.75" customHeight="1" x14ac:dyDescent="0.3">
      <c r="A71" s="24">
        <f t="shared" si="13"/>
        <v>66</v>
      </c>
      <c r="B71" s="50" t="s">
        <v>57</v>
      </c>
      <c r="C71" s="9"/>
      <c r="D71" s="11" t="s">
        <v>50</v>
      </c>
      <c r="E71" s="11" t="s">
        <v>50</v>
      </c>
      <c r="F71" s="11" t="s">
        <v>50</v>
      </c>
      <c r="G71" s="11" t="s">
        <v>50</v>
      </c>
      <c r="H71" s="11" t="s">
        <v>50</v>
      </c>
      <c r="I71" s="10">
        <v>12</v>
      </c>
    </row>
    <row r="72" spans="1:9" s="4" customFormat="1" ht="279.75" customHeight="1" x14ac:dyDescent="0.3">
      <c r="A72" s="24">
        <f t="shared" si="13"/>
        <v>67</v>
      </c>
      <c r="B72" s="50" t="s">
        <v>58</v>
      </c>
      <c r="C72" s="9" t="s">
        <v>50</v>
      </c>
      <c r="D72" s="11" t="s">
        <v>50</v>
      </c>
      <c r="E72" s="11" t="s">
        <v>50</v>
      </c>
      <c r="F72" s="11" t="s">
        <v>50</v>
      </c>
      <c r="G72" s="11" t="s">
        <v>50</v>
      </c>
      <c r="H72" s="11" t="s">
        <v>50</v>
      </c>
      <c r="I72" s="10">
        <v>14</v>
      </c>
    </row>
    <row r="73" spans="1:9" s="4" customFormat="1" ht="81" x14ac:dyDescent="0.3">
      <c r="A73" s="24">
        <f t="shared" si="13"/>
        <v>68</v>
      </c>
      <c r="B73" s="39" t="s">
        <v>71</v>
      </c>
      <c r="C73" s="36">
        <f>SUM(D73:H73)</f>
        <v>1500</v>
      </c>
      <c r="D73" s="36">
        <v>300</v>
      </c>
      <c r="E73" s="36">
        <v>300</v>
      </c>
      <c r="F73" s="36">
        <v>300</v>
      </c>
      <c r="G73" s="36">
        <v>300</v>
      </c>
      <c r="H73" s="36">
        <v>300</v>
      </c>
      <c r="I73" s="12">
        <v>8</v>
      </c>
    </row>
    <row r="74" spans="1:9" ht="36" x14ac:dyDescent="0.2">
      <c r="B74" s="23" t="s">
        <v>69</v>
      </c>
      <c r="E74" s="21"/>
    </row>
    <row r="75" spans="1:9" x14ac:dyDescent="0.2">
      <c r="E75" s="22"/>
    </row>
  </sheetData>
  <mergeCells count="6">
    <mergeCell ref="G1:I1"/>
    <mergeCell ref="A3:I3"/>
    <mergeCell ref="C4:H4"/>
    <mergeCell ref="A4:A5"/>
    <mergeCell ref="B4:B5"/>
    <mergeCell ref="F2:I2"/>
  </mergeCells>
  <phoneticPr fontId="1" type="noConversion"/>
  <pageMargins left="0.86614173228346458" right="0.82677165354330717" top="0.98425196850393704" bottom="0.59055118110236227" header="0.11811023622047245" footer="0.11811023622047245"/>
  <pageSetup paperSize="9" scale="65" fitToHeight="0" orientation="landscape" r:id="rId1"/>
  <headerFooter differentFirst="1">
    <oddHeader>&amp;C&amp;P</oddHeader>
  </headerFooter>
  <rowBreaks count="9" manualBreakCount="9">
    <brk id="15" max="8" man="1"/>
    <brk id="21" max="8" man="1"/>
    <brk id="25" max="8" man="1"/>
    <brk id="32" max="8" man="1"/>
    <brk id="36" max="8" man="1"/>
    <brk id="43" max="8" man="1"/>
    <brk id="49" max="8" man="1"/>
    <brk id="53" max="8" man="1"/>
    <brk id="61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2022-07-01T12:46:27Z</dcterms:modified>
</cp:coreProperties>
</file>