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50" yWindow="830" windowWidth="16340" windowHeight="10940" tabRatio="774"/>
  </bookViews>
  <sheets>
    <sheet name="Лист2 (для изм в МП пост" sheetId="9" r:id="rId1"/>
  </sheets>
  <definedNames>
    <definedName name="_xlnm.Print_Area" localSheetId="0">'Лист2 (для изм в МП пост'!$A$1:$J$61</definedName>
  </definedNames>
  <calcPr calcId="144525"/>
</workbook>
</file>

<file path=xl/calcChain.xml><?xml version="1.0" encoding="utf-8"?>
<calcChain xmlns="http://schemas.openxmlformats.org/spreadsheetml/2006/main">
  <c r="F19" i="9" l="1"/>
  <c r="F11" i="9" l="1"/>
  <c r="F39" i="9" l="1"/>
  <c r="D18" i="9"/>
  <c r="E18" i="9"/>
  <c r="F42" i="9"/>
  <c r="F18" i="9" s="1"/>
  <c r="G18" i="9"/>
  <c r="H18" i="9"/>
  <c r="I18" i="9"/>
  <c r="E19" i="9"/>
  <c r="G19" i="9"/>
  <c r="I19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D10" i="9"/>
  <c r="D19" i="9"/>
  <c r="D11" i="9" s="1"/>
  <c r="D9" i="9" s="1"/>
  <c r="E10" i="9"/>
  <c r="E11" i="9"/>
  <c r="E9" i="9" s="1"/>
  <c r="H10" i="9"/>
  <c r="H19" i="9"/>
  <c r="H11" i="9" s="1"/>
  <c r="H9" i="9" s="1"/>
  <c r="I10" i="9"/>
  <c r="I11" i="9"/>
  <c r="I9" i="9" s="1"/>
  <c r="G10" i="9"/>
  <c r="G11" i="9"/>
  <c r="C14" i="9"/>
  <c r="C19" i="9"/>
  <c r="C15" i="9"/>
  <c r="D13" i="9"/>
  <c r="E13" i="9"/>
  <c r="F13" i="9"/>
  <c r="G13" i="9"/>
  <c r="H13" i="9"/>
  <c r="I13" i="9"/>
  <c r="D17" i="9"/>
  <c r="E17" i="9"/>
  <c r="G17" i="9"/>
  <c r="I17" i="9"/>
  <c r="C21" i="9"/>
  <c r="C22" i="9"/>
  <c r="D20" i="9"/>
  <c r="E20" i="9"/>
  <c r="F20" i="9"/>
  <c r="G20" i="9"/>
  <c r="H20" i="9"/>
  <c r="I20" i="9"/>
  <c r="A22" i="9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C24" i="9"/>
  <c r="C23" i="9" s="1"/>
  <c r="D23" i="9"/>
  <c r="E23" i="9"/>
  <c r="F23" i="9"/>
  <c r="G23" i="9"/>
  <c r="H23" i="9"/>
  <c r="I23" i="9"/>
  <c r="C26" i="9"/>
  <c r="C25" i="9" s="1"/>
  <c r="D25" i="9"/>
  <c r="E25" i="9"/>
  <c r="F25" i="9"/>
  <c r="G25" i="9"/>
  <c r="H25" i="9"/>
  <c r="I25" i="9"/>
  <c r="C28" i="9"/>
  <c r="C27" i="9" s="1"/>
  <c r="D27" i="9"/>
  <c r="E27" i="9"/>
  <c r="F27" i="9"/>
  <c r="G27" i="9"/>
  <c r="H27" i="9"/>
  <c r="I27" i="9"/>
  <c r="C30" i="9"/>
  <c r="C29" i="9" s="1"/>
  <c r="D29" i="9"/>
  <c r="E29" i="9"/>
  <c r="F29" i="9"/>
  <c r="G29" i="9"/>
  <c r="H29" i="9"/>
  <c r="I29" i="9"/>
  <c r="C32" i="9"/>
  <c r="C31" i="9" s="1"/>
  <c r="D31" i="9"/>
  <c r="E31" i="9"/>
  <c r="F31" i="9"/>
  <c r="G31" i="9"/>
  <c r="H31" i="9"/>
  <c r="I31" i="9"/>
  <c r="C34" i="9"/>
  <c r="C33" i="9" s="1"/>
  <c r="D33" i="9"/>
  <c r="E33" i="9"/>
  <c r="F33" i="9"/>
  <c r="G33" i="9"/>
  <c r="H33" i="9"/>
  <c r="I33" i="9"/>
  <c r="C36" i="9"/>
  <c r="C35" i="9" s="1"/>
  <c r="D35" i="9"/>
  <c r="E35" i="9"/>
  <c r="F35" i="9"/>
  <c r="G35" i="9"/>
  <c r="H35" i="9"/>
  <c r="I35" i="9"/>
  <c r="C38" i="9"/>
  <c r="C37" i="9" s="1"/>
  <c r="D37" i="9"/>
  <c r="E37" i="9"/>
  <c r="F37" i="9"/>
  <c r="G37" i="9"/>
  <c r="H37" i="9"/>
  <c r="I37" i="9"/>
  <c r="D39" i="9"/>
  <c r="C40" i="9"/>
  <c r="C39" i="9" s="1"/>
  <c r="D41" i="9"/>
  <c r="E41" i="9"/>
  <c r="F41" i="9"/>
  <c r="G41" i="9"/>
  <c r="H41" i="9"/>
  <c r="I41" i="9"/>
  <c r="C42" i="9"/>
  <c r="C43" i="9"/>
  <c r="D44" i="9"/>
  <c r="E44" i="9"/>
  <c r="F44" i="9"/>
  <c r="G44" i="9"/>
  <c r="H44" i="9"/>
  <c r="I44" i="9"/>
  <c r="C45" i="9"/>
  <c r="C46" i="9"/>
  <c r="C48" i="9"/>
  <c r="C47" i="9" s="1"/>
  <c r="F47" i="9"/>
  <c r="D50" i="9"/>
  <c r="E50" i="9"/>
  <c r="F50" i="9"/>
  <c r="G50" i="9"/>
  <c r="H50" i="9"/>
  <c r="I50" i="9"/>
  <c r="A51" i="9"/>
  <c r="A52" i="9" s="1"/>
  <c r="A53" i="9" s="1"/>
  <c r="A54" i="9" s="1"/>
  <c r="A55" i="9" s="1"/>
  <c r="C51" i="9"/>
  <c r="C52" i="9"/>
  <c r="D53" i="9"/>
  <c r="E53" i="9"/>
  <c r="F53" i="9"/>
  <c r="G53" i="9"/>
  <c r="H53" i="9"/>
  <c r="I53" i="9"/>
  <c r="C54" i="9"/>
  <c r="C55" i="9"/>
  <c r="D56" i="9"/>
  <c r="E56" i="9"/>
  <c r="F56" i="9"/>
  <c r="G56" i="9"/>
  <c r="H56" i="9"/>
  <c r="I56" i="9"/>
  <c r="C57" i="9"/>
  <c r="C58" i="9"/>
  <c r="H17" i="9" l="1"/>
  <c r="C11" i="9"/>
  <c r="C50" i="9"/>
  <c r="C20" i="9"/>
  <c r="C53" i="9"/>
  <c r="F10" i="9"/>
  <c r="F17" i="9"/>
  <c r="C13" i="9"/>
  <c r="G9" i="9"/>
  <c r="C18" i="9"/>
  <c r="C10" i="9" s="1"/>
  <c r="C56" i="9"/>
  <c r="C44" i="9"/>
  <c r="C41" i="9"/>
  <c r="F9" i="9"/>
  <c r="C9" i="9" s="1"/>
  <c r="C17" i="9" l="1"/>
</calcChain>
</file>

<file path=xl/sharedStrings.xml><?xml version="1.0" encoding="utf-8"?>
<sst xmlns="http://schemas.openxmlformats.org/spreadsheetml/2006/main" count="101" uniqueCount="45">
  <si>
    <t xml:space="preserve">Областной бюджет         </t>
  </si>
  <si>
    <t xml:space="preserve">Местный бюджет           </t>
  </si>
  <si>
    <t>3. Прочие нужды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</si>
  <si>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</si>
  <si>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</si>
  <si>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</si>
  <si>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</si>
  <si>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</si>
  <si>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</si>
  <si>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</si>
  <si>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</si>
  <si>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</si>
  <si>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</si>
  <si>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</si>
  <si>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</si>
  <si>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</si>
  <si>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</si>
  <si>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</si>
  <si>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</si>
  <si>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</si>
  <si>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</si>
  <si>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128,129,130</t>
  </si>
  <si>
    <t>136.1</t>
  </si>
  <si>
    <t>136.3</t>
  </si>
  <si>
    <t>136.4</t>
  </si>
  <si>
    <t>22.2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</si>
  <si>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</si>
  <si>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Всего по направлению «Капитальные вложения», в том числе     </t>
  </si>
  <si>
    <t>135.1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</si>
  <si>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</si>
  <si>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№ стро   ки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</si>
  <si>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</si>
  <si>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</si>
  <si>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</si>
  <si>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Приложение № 2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</si>
  <si>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>11.2. Капитальный ремонт автомобильной дороги по ул.Молодежи протяженностью 0.98 км  в г.Артемовский</t>
  </si>
  <si>
    <t>Мероприятие 8  Осуществление расходов по перевозке безродных, невостребованных, неопознанных умерших</t>
  </si>
  <si>
    <t>291.1</t>
  </si>
  <si>
    <t>291.2</t>
  </si>
  <si>
    <t>291.3</t>
  </si>
  <si>
    <t>Подпрограмма 11 «Обеспечение и развитие дорожного хозяйства, систем наружного освещения и благоустройства»</t>
  </si>
  <si>
    <r>
      <rPr>
        <b/>
        <sz val="20"/>
        <rFont val="Times New Roman"/>
        <family val="1"/>
        <charset val="204"/>
      </rPr>
      <t xml:space="preserve">строки  246-291.3 </t>
    </r>
    <r>
      <rPr>
        <b/>
        <sz val="20"/>
        <color indexed="8"/>
        <rFont val="Times New Roman"/>
        <family val="1"/>
        <charset val="204"/>
      </rPr>
      <t>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года"</t>
    </r>
  </si>
  <si>
    <t xml:space="preserve">Приложение 3                                                                             к постановлению Администрации                                                   Артемовского городского округа                                от_____________ №_____ ПА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</si>
  <si>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</t>
  </si>
  <si>
    <t>Шмакова Т.В.(34363)2-41-81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</si>
</sst>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4" fillId="0" borderId="4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view="pageBreakPreview" topLeftCell="A55" zoomScale="75" zoomScaleNormal="90" zoomScaleSheetLayoutView="75" workbookViewId="0">
      <selection activeCell="F2" sqref="F2"/>
    </sheetView>
  </sheetViews>
  <sheetFormatPr defaultColWidth="9.1796875" defaultRowHeight="14" x14ac:dyDescent="0.3"/>
  <cols>
    <col min="1" max="1" width="9.26953125" style="3" customWidth="1"/>
    <col min="2" max="2" width="43.54296875" style="1" customWidth="1"/>
    <col min="3" max="3" width="17.81640625" style="2" bestFit="1" customWidth="1"/>
    <col min="4" max="5" width="15.26953125" style="2" customWidth="1"/>
    <col min="6" max="6" width="17.81640625" style="17" customWidth="1"/>
    <col min="7" max="7" width="15.26953125" style="2" customWidth="1"/>
    <col min="8" max="8" width="16.81640625" style="2" customWidth="1"/>
    <col min="9" max="9" width="17.7265625" style="2" customWidth="1"/>
    <col min="10" max="10" width="21" style="2" customWidth="1"/>
    <col min="11" max="11" width="9.1796875" style="2"/>
    <col min="12" max="12" width="9.26953125" style="2" bestFit="1" customWidth="1"/>
    <col min="13" max="13" width="9.453125" style="2" customWidth="1"/>
    <col min="14" max="14" width="9.453125" style="2" bestFit="1" customWidth="1"/>
    <col min="15" max="15" width="9.26953125" style="2" bestFit="1" customWidth="1"/>
    <col min="16" max="17" width="9.453125" style="2" bestFit="1" customWidth="1"/>
    <col min="18" max="16384" width="9.1796875" style="2"/>
  </cols>
  <sheetData>
    <row r="1" spans="1:11" ht="101.5" customHeight="1" x14ac:dyDescent="0.3">
      <c r="A1" s="20"/>
      <c r="B1" s="21"/>
      <c r="C1" s="22"/>
      <c r="D1" s="22"/>
      <c r="E1" s="22"/>
      <c r="F1" s="22"/>
      <c r="G1" s="22"/>
      <c r="H1" s="35" t="s">
        <v>42</v>
      </c>
      <c r="I1" s="35"/>
      <c r="J1" s="35"/>
    </row>
    <row r="2" spans="1:11" ht="88" customHeight="1" x14ac:dyDescent="0.3">
      <c r="A2" s="20"/>
      <c r="B2" s="21"/>
      <c r="C2" s="22"/>
      <c r="D2" s="22"/>
      <c r="E2" s="22"/>
      <c r="F2" s="22"/>
      <c r="G2" s="22"/>
      <c r="H2" s="35" t="s">
        <v>34</v>
      </c>
      <c r="I2" s="35"/>
      <c r="J2" s="35"/>
    </row>
    <row r="3" spans="1:11" ht="15.5" x14ac:dyDescent="0.3">
      <c r="A3" s="23"/>
      <c r="B3" s="23"/>
      <c r="C3" s="23"/>
      <c r="D3" s="23"/>
      <c r="E3" s="23"/>
      <c r="F3" s="23"/>
      <c r="G3" s="24"/>
      <c r="H3" s="22"/>
      <c r="I3" s="22"/>
      <c r="J3" s="22"/>
    </row>
    <row r="4" spans="1:11" ht="26" x14ac:dyDescent="0.3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8"/>
    </row>
    <row r="5" spans="1:11" ht="143.5" x14ac:dyDescent="0.3">
      <c r="A5" s="50" t="s">
        <v>30</v>
      </c>
      <c r="B5" s="47" t="s">
        <v>7</v>
      </c>
      <c r="C5" s="41"/>
      <c r="D5" s="42"/>
      <c r="E5" s="42"/>
      <c r="F5" s="42"/>
      <c r="G5" s="42"/>
      <c r="H5" s="42"/>
      <c r="I5" s="43"/>
      <c r="J5" s="25" t="s">
        <v>10</v>
      </c>
    </row>
    <row r="6" spans="1:11" ht="20.5" x14ac:dyDescent="0.45">
      <c r="A6" s="51"/>
      <c r="B6" s="48"/>
      <c r="C6" s="39" t="s">
        <v>8</v>
      </c>
      <c r="D6" s="44" t="s">
        <v>9</v>
      </c>
      <c r="E6" s="45"/>
      <c r="F6" s="45"/>
      <c r="G6" s="45"/>
      <c r="H6" s="45"/>
      <c r="I6" s="46"/>
      <c r="J6" s="9"/>
    </row>
    <row r="7" spans="1:11" ht="20.5" x14ac:dyDescent="0.45">
      <c r="A7" s="52"/>
      <c r="B7" s="49"/>
      <c r="C7" s="40"/>
      <c r="D7" s="18">
        <v>2015</v>
      </c>
      <c r="E7" s="18">
        <v>2016</v>
      </c>
      <c r="F7" s="18">
        <v>2017</v>
      </c>
      <c r="G7" s="18">
        <v>2018</v>
      </c>
      <c r="H7" s="18">
        <v>2019</v>
      </c>
      <c r="I7" s="18">
        <v>2020</v>
      </c>
      <c r="J7" s="9"/>
    </row>
    <row r="8" spans="1:11" ht="20.5" x14ac:dyDescent="0.45">
      <c r="A8" s="18">
        <v>246</v>
      </c>
      <c r="B8" s="59" t="s">
        <v>40</v>
      </c>
      <c r="C8" s="45"/>
      <c r="D8" s="45"/>
      <c r="E8" s="45"/>
      <c r="F8" s="45"/>
      <c r="G8" s="45"/>
      <c r="H8" s="45"/>
      <c r="I8" s="45"/>
      <c r="J8" s="46"/>
    </row>
    <row r="9" spans="1:11" ht="41" x14ac:dyDescent="0.45">
      <c r="A9" s="18">
        <f t="shared" ref="A9:A19" si="0">A8+1</f>
        <v>247</v>
      </c>
      <c r="B9" s="6" t="s">
        <v>4</v>
      </c>
      <c r="C9" s="28">
        <f>D9+E9+H9+I9+F9+G9</f>
        <v>688902.46000000008</v>
      </c>
      <c r="D9" s="28">
        <f t="shared" ref="D9:I9" si="1">D10+D11</f>
        <v>84334.000000000015</v>
      </c>
      <c r="E9" s="28">
        <f t="shared" si="1"/>
        <v>139285.5</v>
      </c>
      <c r="F9" s="28">
        <f t="shared" si="1"/>
        <v>150057.46</v>
      </c>
      <c r="G9" s="28">
        <f t="shared" si="1"/>
        <v>100321.90000000002</v>
      </c>
      <c r="H9" s="28">
        <f t="shared" si="1"/>
        <v>99453.60000000002</v>
      </c>
      <c r="I9" s="28">
        <f t="shared" si="1"/>
        <v>115450</v>
      </c>
      <c r="J9" s="11" t="s">
        <v>17</v>
      </c>
    </row>
    <row r="10" spans="1:11" ht="20.5" x14ac:dyDescent="0.45">
      <c r="A10" s="18">
        <f t="shared" si="0"/>
        <v>248</v>
      </c>
      <c r="B10" s="6" t="s">
        <v>0</v>
      </c>
      <c r="C10" s="28">
        <f t="shared" ref="C10:I11" si="2">C18+C14</f>
        <v>71006.260000000009</v>
      </c>
      <c r="D10" s="28">
        <f t="shared" si="2"/>
        <v>0</v>
      </c>
      <c r="E10" s="28">
        <f t="shared" si="2"/>
        <v>36143.5</v>
      </c>
      <c r="F10" s="28">
        <f t="shared" si="2"/>
        <v>32229.359999999997</v>
      </c>
      <c r="G10" s="28">
        <f t="shared" si="2"/>
        <v>1315.6</v>
      </c>
      <c r="H10" s="28">
        <f t="shared" si="2"/>
        <v>1317.8</v>
      </c>
      <c r="I10" s="28">
        <f t="shared" si="2"/>
        <v>0</v>
      </c>
      <c r="J10" s="11" t="s">
        <v>17</v>
      </c>
    </row>
    <row r="11" spans="1:11" ht="20.5" x14ac:dyDescent="0.45">
      <c r="A11" s="18">
        <f t="shared" si="0"/>
        <v>249</v>
      </c>
      <c r="B11" s="6" t="s">
        <v>1</v>
      </c>
      <c r="C11" s="28">
        <f t="shared" si="2"/>
        <v>617896.20000000007</v>
      </c>
      <c r="D11" s="28">
        <f t="shared" si="2"/>
        <v>84334.000000000015</v>
      </c>
      <c r="E11" s="28">
        <f t="shared" si="2"/>
        <v>103141.99999999999</v>
      </c>
      <c r="F11" s="28">
        <f>F19+F15</f>
        <v>117828.1</v>
      </c>
      <c r="G11" s="28">
        <f t="shared" si="2"/>
        <v>99006.300000000017</v>
      </c>
      <c r="H11" s="28">
        <f t="shared" si="2"/>
        <v>98135.800000000017</v>
      </c>
      <c r="I11" s="28">
        <f t="shared" si="2"/>
        <v>115450</v>
      </c>
      <c r="J11" s="11" t="s">
        <v>17</v>
      </c>
    </row>
    <row r="12" spans="1:11" ht="20.5" x14ac:dyDescent="0.45">
      <c r="A12" s="18">
        <f t="shared" si="0"/>
        <v>250</v>
      </c>
      <c r="B12" s="56" t="s">
        <v>6</v>
      </c>
      <c r="C12" s="57"/>
      <c r="D12" s="57"/>
      <c r="E12" s="57"/>
      <c r="F12" s="57"/>
      <c r="G12" s="57"/>
      <c r="H12" s="57"/>
      <c r="I12" s="57"/>
      <c r="J12" s="58"/>
    </row>
    <row r="13" spans="1:11" ht="61.5" x14ac:dyDescent="0.45">
      <c r="A13" s="18">
        <f t="shared" si="0"/>
        <v>251</v>
      </c>
      <c r="B13" s="10" t="s">
        <v>27</v>
      </c>
      <c r="C13" s="32">
        <f>D13+E13+F13+G13+H13+I13</f>
        <v>40</v>
      </c>
      <c r="D13" s="32">
        <f>D15</f>
        <v>40</v>
      </c>
      <c r="E13" s="32">
        <f>E15</f>
        <v>0</v>
      </c>
      <c r="F13" s="32">
        <f>F15</f>
        <v>0</v>
      </c>
      <c r="G13" s="32">
        <f>G15+G14</f>
        <v>0</v>
      </c>
      <c r="H13" s="32">
        <f>H15</f>
        <v>0</v>
      </c>
      <c r="I13" s="32">
        <f>I15</f>
        <v>0</v>
      </c>
      <c r="J13" s="26" t="s">
        <v>21</v>
      </c>
    </row>
    <row r="14" spans="1:11" ht="20.5" x14ac:dyDescent="0.45">
      <c r="A14" s="18">
        <f t="shared" si="0"/>
        <v>252</v>
      </c>
      <c r="B14" s="10" t="s">
        <v>0</v>
      </c>
      <c r="C14" s="32">
        <f>D14+E14+F14+G14+H14+I14</f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26" t="s">
        <v>17</v>
      </c>
    </row>
    <row r="15" spans="1:11" ht="20.5" x14ac:dyDescent="0.45">
      <c r="A15" s="18">
        <f t="shared" si="0"/>
        <v>253</v>
      </c>
      <c r="B15" s="10" t="s">
        <v>1</v>
      </c>
      <c r="C15" s="32">
        <f>D15+E15+F15+G15+H15+I15</f>
        <v>40</v>
      </c>
      <c r="D15" s="32">
        <v>40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26" t="s">
        <v>17</v>
      </c>
    </row>
    <row r="16" spans="1:11" ht="20.5" x14ac:dyDescent="0.45">
      <c r="A16" s="18">
        <f t="shared" si="0"/>
        <v>254</v>
      </c>
      <c r="B16" s="53" t="s">
        <v>2</v>
      </c>
      <c r="C16" s="54"/>
      <c r="D16" s="54"/>
      <c r="E16" s="54"/>
      <c r="F16" s="54"/>
      <c r="G16" s="54"/>
      <c r="H16" s="54"/>
      <c r="I16" s="54"/>
      <c r="J16" s="55"/>
      <c r="K16" s="4"/>
    </row>
    <row r="17" spans="1:10" ht="41" x14ac:dyDescent="0.45">
      <c r="A17" s="18">
        <f t="shared" si="0"/>
        <v>255</v>
      </c>
      <c r="B17" s="6" t="s">
        <v>5</v>
      </c>
      <c r="C17" s="28">
        <f t="shared" ref="C17:I17" si="3">C18+C19</f>
        <v>688862.46000000008</v>
      </c>
      <c r="D17" s="28">
        <f t="shared" si="3"/>
        <v>84294.000000000015</v>
      </c>
      <c r="E17" s="28">
        <f t="shared" si="3"/>
        <v>139285.5</v>
      </c>
      <c r="F17" s="28">
        <f t="shared" si="3"/>
        <v>150057.46</v>
      </c>
      <c r="G17" s="28">
        <f t="shared" si="3"/>
        <v>100321.90000000002</v>
      </c>
      <c r="H17" s="28">
        <f t="shared" si="3"/>
        <v>99453.60000000002</v>
      </c>
      <c r="I17" s="28">
        <f t="shared" si="3"/>
        <v>115450</v>
      </c>
      <c r="J17" s="11" t="s">
        <v>17</v>
      </c>
    </row>
    <row r="18" spans="1:10" ht="20.5" x14ac:dyDescent="0.45">
      <c r="A18" s="18">
        <f t="shared" si="0"/>
        <v>256</v>
      </c>
      <c r="B18" s="6" t="s">
        <v>0</v>
      </c>
      <c r="C18" s="28">
        <f>D18+E18+F18+G18+H18+I18</f>
        <v>71006.260000000009</v>
      </c>
      <c r="D18" s="28">
        <f>D21+D54</f>
        <v>0</v>
      </c>
      <c r="E18" s="28">
        <f>E21+E54+E42</f>
        <v>36143.5</v>
      </c>
      <c r="F18" s="28">
        <f>F21+F54+F42</f>
        <v>32229.359999999997</v>
      </c>
      <c r="G18" s="28">
        <f>G21+G54</f>
        <v>1315.6</v>
      </c>
      <c r="H18" s="28">
        <f>H21+H54</f>
        <v>1317.8</v>
      </c>
      <c r="I18" s="28">
        <f>I21+I54</f>
        <v>0</v>
      </c>
      <c r="J18" s="11" t="s">
        <v>17</v>
      </c>
    </row>
    <row r="19" spans="1:10" ht="20.5" x14ac:dyDescent="0.45">
      <c r="A19" s="18">
        <f t="shared" si="0"/>
        <v>257</v>
      </c>
      <c r="B19" s="6" t="s">
        <v>1</v>
      </c>
      <c r="C19" s="28">
        <f>D19+E19+F19+G19+H19+I19</f>
        <v>617856.20000000007</v>
      </c>
      <c r="D19" s="28">
        <f>D22+D24+D26+D28+D30+D32+D34+D36+D38+D40+D43+D52+D55+D58</f>
        <v>84294.000000000015</v>
      </c>
      <c r="E19" s="28">
        <f>E22+E24+E26+E28+E30+E32+E34+E36+E38+E40+E43+E52+E55+E58</f>
        <v>103141.99999999999</v>
      </c>
      <c r="F19" s="28">
        <f>F22+F24+F26+F28+F30+F32+F34+F36+F38+F40+F43+F52+F55+F58</f>
        <v>117828.1</v>
      </c>
      <c r="G19" s="28">
        <f>G22+G24+G26+G28+G30+G32+G34+G36+G38+G40+G43+G52+G55+G58</f>
        <v>99006.300000000017</v>
      </c>
      <c r="H19" s="28">
        <f>H22+H24+H26+H28+H30+H32+H34+H36+H38+H40+H43+H52+H55+H58</f>
        <v>98135.800000000017</v>
      </c>
      <c r="I19" s="28">
        <f>I22+I24+I26+I28+I30+I32+I34+I36+I38+I40+I43+I52+I55</f>
        <v>115450</v>
      </c>
      <c r="J19" s="11" t="s">
        <v>17</v>
      </c>
    </row>
    <row r="20" spans="1:10" ht="205" x14ac:dyDescent="0.45">
      <c r="A20" s="19">
        <v>256</v>
      </c>
      <c r="B20" s="6" t="s">
        <v>31</v>
      </c>
      <c r="C20" s="27">
        <f t="shared" ref="C20:I20" si="4">C21+C22</f>
        <v>294.10000000000002</v>
      </c>
      <c r="D20" s="27">
        <f t="shared" si="4"/>
        <v>0</v>
      </c>
      <c r="E20" s="27">
        <f t="shared" si="4"/>
        <v>0</v>
      </c>
      <c r="F20" s="27">
        <f t="shared" si="4"/>
        <v>294.10000000000002</v>
      </c>
      <c r="G20" s="27">
        <f t="shared" si="4"/>
        <v>0</v>
      </c>
      <c r="H20" s="27">
        <f t="shared" si="4"/>
        <v>0</v>
      </c>
      <c r="I20" s="27">
        <f t="shared" si="4"/>
        <v>0</v>
      </c>
      <c r="J20" s="18">
        <v>132</v>
      </c>
    </row>
    <row r="21" spans="1:10" ht="20.5" x14ac:dyDescent="0.45">
      <c r="A21" s="18">
        <v>257</v>
      </c>
      <c r="B21" s="6" t="s">
        <v>3</v>
      </c>
      <c r="C21" s="27">
        <f>D21+E21+F21+H21+I21</f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11" t="s">
        <v>17</v>
      </c>
    </row>
    <row r="22" spans="1:10" ht="20.5" x14ac:dyDescent="0.45">
      <c r="A22" s="18">
        <f t="shared" ref="A22:A46" si="5">A21+1</f>
        <v>258</v>
      </c>
      <c r="B22" s="6" t="s">
        <v>1</v>
      </c>
      <c r="C22" s="27">
        <f>D22+E22+F22+G22+H22+I22</f>
        <v>294.10000000000002</v>
      </c>
      <c r="D22" s="27">
        <v>0</v>
      </c>
      <c r="E22" s="27">
        <v>0</v>
      </c>
      <c r="F22" s="33">
        <v>294.10000000000002</v>
      </c>
      <c r="G22" s="27">
        <v>0</v>
      </c>
      <c r="H22" s="27">
        <v>0</v>
      </c>
      <c r="I22" s="27">
        <v>0</v>
      </c>
      <c r="J22" s="11" t="s">
        <v>17</v>
      </c>
    </row>
    <row r="23" spans="1:10" ht="143.5" x14ac:dyDescent="0.45">
      <c r="A23" s="18">
        <f t="shared" si="5"/>
        <v>259</v>
      </c>
      <c r="B23" s="6" t="s">
        <v>18</v>
      </c>
      <c r="C23" s="5">
        <f t="shared" ref="C23:I23" si="6">C24</f>
        <v>327668.09999999998</v>
      </c>
      <c r="D23" s="5">
        <f t="shared" si="6"/>
        <v>40189.300000000003</v>
      </c>
      <c r="E23" s="5">
        <f t="shared" si="6"/>
        <v>55172.3</v>
      </c>
      <c r="F23" s="5">
        <f t="shared" si="6"/>
        <v>60225.1</v>
      </c>
      <c r="G23" s="5">
        <f t="shared" si="6"/>
        <v>57054.400000000001</v>
      </c>
      <c r="H23" s="5">
        <f t="shared" si="6"/>
        <v>57027</v>
      </c>
      <c r="I23" s="5">
        <f t="shared" si="6"/>
        <v>58000</v>
      </c>
      <c r="J23" s="18">
        <v>129.13</v>
      </c>
    </row>
    <row r="24" spans="1:10" ht="20.5" x14ac:dyDescent="0.45">
      <c r="A24" s="18">
        <f t="shared" si="5"/>
        <v>260</v>
      </c>
      <c r="B24" s="6" t="s">
        <v>1</v>
      </c>
      <c r="C24" s="5">
        <f>D24+E24+F24+G24+H24+I24</f>
        <v>327668.09999999998</v>
      </c>
      <c r="D24" s="5">
        <v>40189.300000000003</v>
      </c>
      <c r="E24" s="5">
        <v>55172.3</v>
      </c>
      <c r="F24" s="5">
        <v>60225.1</v>
      </c>
      <c r="G24" s="5">
        <v>57054.400000000001</v>
      </c>
      <c r="H24" s="5">
        <v>57027</v>
      </c>
      <c r="I24" s="5">
        <v>58000</v>
      </c>
      <c r="J24" s="11" t="s">
        <v>17</v>
      </c>
    </row>
    <row r="25" spans="1:10" ht="102.5" x14ac:dyDescent="0.45">
      <c r="A25" s="18">
        <f t="shared" si="5"/>
        <v>261</v>
      </c>
      <c r="B25" s="6" t="s">
        <v>19</v>
      </c>
      <c r="C25" s="5">
        <f t="shared" ref="C25:I25" si="7">C26</f>
        <v>2575</v>
      </c>
      <c r="D25" s="5">
        <f t="shared" si="7"/>
        <v>175</v>
      </c>
      <c r="E25" s="5">
        <f t="shared" si="7"/>
        <v>0</v>
      </c>
      <c r="F25" s="5">
        <f t="shared" si="7"/>
        <v>500</v>
      </c>
      <c r="G25" s="5">
        <f t="shared" si="7"/>
        <v>500</v>
      </c>
      <c r="H25" s="5">
        <f t="shared" si="7"/>
        <v>500</v>
      </c>
      <c r="I25" s="5">
        <f t="shared" si="7"/>
        <v>900</v>
      </c>
      <c r="J25" s="18">
        <v>136</v>
      </c>
    </row>
    <row r="26" spans="1:10" ht="20.5" x14ac:dyDescent="0.45">
      <c r="A26" s="18">
        <f t="shared" si="5"/>
        <v>262</v>
      </c>
      <c r="B26" s="6" t="s">
        <v>1</v>
      </c>
      <c r="C26" s="5">
        <f>D26+E26+F26+G26+H26+I26</f>
        <v>2575</v>
      </c>
      <c r="D26" s="5">
        <v>175</v>
      </c>
      <c r="E26" s="5">
        <v>0</v>
      </c>
      <c r="F26" s="5">
        <v>500</v>
      </c>
      <c r="G26" s="5">
        <v>500</v>
      </c>
      <c r="H26" s="5">
        <v>500</v>
      </c>
      <c r="I26" s="5">
        <v>900</v>
      </c>
      <c r="J26" s="11" t="s">
        <v>17</v>
      </c>
    </row>
    <row r="27" spans="1:10" ht="41" x14ac:dyDescent="0.45">
      <c r="A27" s="18">
        <f t="shared" si="5"/>
        <v>263</v>
      </c>
      <c r="B27" s="6" t="s">
        <v>11</v>
      </c>
      <c r="C27" s="5">
        <f t="shared" ref="C27:I27" si="8">C28</f>
        <v>121357.4</v>
      </c>
      <c r="D27" s="5">
        <f t="shared" si="8"/>
        <v>18894.400000000001</v>
      </c>
      <c r="E27" s="5">
        <f t="shared" si="8"/>
        <v>19478.2</v>
      </c>
      <c r="F27" s="5">
        <f t="shared" si="8"/>
        <v>19494.099999999999</v>
      </c>
      <c r="G27" s="5">
        <f t="shared" si="8"/>
        <v>19577.099999999999</v>
      </c>
      <c r="H27" s="5">
        <f t="shared" si="8"/>
        <v>18913.599999999999</v>
      </c>
      <c r="I27" s="5">
        <f t="shared" si="8"/>
        <v>25000</v>
      </c>
      <c r="J27" s="18">
        <v>133</v>
      </c>
    </row>
    <row r="28" spans="1:10" ht="20.5" x14ac:dyDescent="0.45">
      <c r="A28" s="18">
        <f t="shared" si="5"/>
        <v>264</v>
      </c>
      <c r="B28" s="6" t="s">
        <v>1</v>
      </c>
      <c r="C28" s="5">
        <f>D28+E28+F28+G28+H28+I28</f>
        <v>121357.4</v>
      </c>
      <c r="D28" s="5">
        <v>18894.400000000001</v>
      </c>
      <c r="E28" s="5">
        <v>19478.2</v>
      </c>
      <c r="F28" s="5">
        <v>19494.099999999999</v>
      </c>
      <c r="G28" s="5">
        <v>19577.099999999999</v>
      </c>
      <c r="H28" s="5">
        <v>18913.599999999999</v>
      </c>
      <c r="I28" s="5">
        <v>25000</v>
      </c>
      <c r="J28" s="11" t="s">
        <v>17</v>
      </c>
    </row>
    <row r="29" spans="1:10" ht="61.5" x14ac:dyDescent="0.45">
      <c r="A29" s="18">
        <f t="shared" si="5"/>
        <v>265</v>
      </c>
      <c r="B29" s="6" t="s">
        <v>16</v>
      </c>
      <c r="C29" s="5">
        <f t="shared" ref="C29:I29" si="9">C30</f>
        <v>1737.3000000000002</v>
      </c>
      <c r="D29" s="5">
        <f t="shared" si="9"/>
        <v>258.39999999999998</v>
      </c>
      <c r="E29" s="5">
        <f t="shared" si="9"/>
        <v>244.1</v>
      </c>
      <c r="F29" s="5">
        <f t="shared" si="9"/>
        <v>311.60000000000002</v>
      </c>
      <c r="G29" s="5">
        <f t="shared" si="9"/>
        <v>311.60000000000002</v>
      </c>
      <c r="H29" s="5">
        <f t="shared" si="9"/>
        <v>311.60000000000002</v>
      </c>
      <c r="I29" s="5">
        <f t="shared" si="9"/>
        <v>300</v>
      </c>
      <c r="J29" s="18">
        <v>132</v>
      </c>
    </row>
    <row r="30" spans="1:10" ht="20.5" x14ac:dyDescent="0.45">
      <c r="A30" s="18">
        <f t="shared" si="5"/>
        <v>266</v>
      </c>
      <c r="B30" s="6" t="s">
        <v>1</v>
      </c>
      <c r="C30" s="5">
        <f>D30+E30+F30+G30+H30+I30</f>
        <v>1737.3000000000002</v>
      </c>
      <c r="D30" s="5">
        <v>258.39999999999998</v>
      </c>
      <c r="E30" s="5">
        <v>244.1</v>
      </c>
      <c r="F30" s="5">
        <v>311.60000000000002</v>
      </c>
      <c r="G30" s="5">
        <v>311.60000000000002</v>
      </c>
      <c r="H30" s="5">
        <v>311.60000000000002</v>
      </c>
      <c r="I30" s="5">
        <v>300</v>
      </c>
      <c r="J30" s="11" t="s">
        <v>17</v>
      </c>
    </row>
    <row r="31" spans="1:10" ht="61.5" x14ac:dyDescent="0.45">
      <c r="A31" s="18">
        <f t="shared" si="5"/>
        <v>267</v>
      </c>
      <c r="B31" s="6" t="s">
        <v>12</v>
      </c>
      <c r="C31" s="5">
        <f t="shared" ref="C31:I31" si="10">C32</f>
        <v>4461</v>
      </c>
      <c r="D31" s="5">
        <f t="shared" si="10"/>
        <v>1436</v>
      </c>
      <c r="E31" s="5">
        <f t="shared" si="10"/>
        <v>860.4</v>
      </c>
      <c r="F31" s="5">
        <f t="shared" si="10"/>
        <v>561.1</v>
      </c>
      <c r="G31" s="5">
        <f t="shared" si="10"/>
        <v>453.5</v>
      </c>
      <c r="H31" s="5">
        <f t="shared" si="10"/>
        <v>300</v>
      </c>
      <c r="I31" s="5">
        <f t="shared" si="10"/>
        <v>850</v>
      </c>
      <c r="J31" s="18">
        <v>134</v>
      </c>
    </row>
    <row r="32" spans="1:10" ht="20.5" x14ac:dyDescent="0.45">
      <c r="A32" s="18">
        <f t="shared" si="5"/>
        <v>268</v>
      </c>
      <c r="B32" s="6" t="s">
        <v>1</v>
      </c>
      <c r="C32" s="5">
        <f>D32+E32+F32+G32+H32+I32</f>
        <v>4461</v>
      </c>
      <c r="D32" s="5">
        <v>1436</v>
      </c>
      <c r="E32" s="5">
        <v>860.4</v>
      </c>
      <c r="F32" s="5">
        <v>561.1</v>
      </c>
      <c r="G32" s="5">
        <v>453.5</v>
      </c>
      <c r="H32" s="5">
        <v>300</v>
      </c>
      <c r="I32" s="5">
        <v>850</v>
      </c>
      <c r="J32" s="11" t="s">
        <v>17</v>
      </c>
    </row>
    <row r="33" spans="1:10" ht="41" x14ac:dyDescent="0.45">
      <c r="A33" s="18">
        <f t="shared" si="5"/>
        <v>269</v>
      </c>
      <c r="B33" s="6" t="s">
        <v>13</v>
      </c>
      <c r="C33" s="5">
        <f t="shared" ref="C33:I33" si="11">C34</f>
        <v>26343.8</v>
      </c>
      <c r="D33" s="5">
        <f t="shared" si="11"/>
        <v>3455.5</v>
      </c>
      <c r="E33" s="5">
        <f t="shared" si="11"/>
        <v>3531.4</v>
      </c>
      <c r="F33" s="5">
        <f t="shared" si="11"/>
        <v>4152.3</v>
      </c>
      <c r="G33" s="5">
        <f t="shared" si="11"/>
        <v>3952.3</v>
      </c>
      <c r="H33" s="5">
        <f t="shared" si="11"/>
        <v>3952.3</v>
      </c>
      <c r="I33" s="5">
        <f t="shared" si="11"/>
        <v>7300</v>
      </c>
      <c r="J33" s="18" t="s">
        <v>23</v>
      </c>
    </row>
    <row r="34" spans="1:10" ht="20.5" x14ac:dyDescent="0.45">
      <c r="A34" s="18">
        <f t="shared" si="5"/>
        <v>270</v>
      </c>
      <c r="B34" s="6" t="s">
        <v>1</v>
      </c>
      <c r="C34" s="5">
        <f>D34+E34+F34+G34+H34+I34</f>
        <v>26343.8</v>
      </c>
      <c r="D34" s="5">
        <v>3455.5</v>
      </c>
      <c r="E34" s="5">
        <v>3531.4</v>
      </c>
      <c r="F34" s="5">
        <v>4152.3</v>
      </c>
      <c r="G34" s="5">
        <v>3952.3</v>
      </c>
      <c r="H34" s="5">
        <v>3952.3</v>
      </c>
      <c r="I34" s="5">
        <v>7300</v>
      </c>
      <c r="J34" s="11" t="s">
        <v>17</v>
      </c>
    </row>
    <row r="35" spans="1:10" ht="82" x14ac:dyDescent="0.45">
      <c r="A35" s="18">
        <f t="shared" si="5"/>
        <v>271</v>
      </c>
      <c r="B35" s="6" t="s">
        <v>36</v>
      </c>
      <c r="C35" s="5">
        <f t="shared" ref="C35:I35" si="12">C36</f>
        <v>1481</v>
      </c>
      <c r="D35" s="5">
        <f t="shared" si="12"/>
        <v>421</v>
      </c>
      <c r="E35" s="5">
        <f t="shared" si="12"/>
        <v>360</v>
      </c>
      <c r="F35" s="5">
        <f t="shared" si="12"/>
        <v>200</v>
      </c>
      <c r="G35" s="5">
        <f t="shared" si="12"/>
        <v>200</v>
      </c>
      <c r="H35" s="5">
        <f t="shared" si="12"/>
        <v>200</v>
      </c>
      <c r="I35" s="5">
        <f t="shared" si="12"/>
        <v>100</v>
      </c>
      <c r="J35" s="18" t="s">
        <v>24</v>
      </c>
    </row>
    <row r="36" spans="1:10" ht="20.5" x14ac:dyDescent="0.45">
      <c r="A36" s="18">
        <f t="shared" si="5"/>
        <v>272</v>
      </c>
      <c r="B36" s="6" t="s">
        <v>1</v>
      </c>
      <c r="C36" s="5">
        <f>D36+E36+F36+G36+H36+I36</f>
        <v>1481</v>
      </c>
      <c r="D36" s="5">
        <v>421</v>
      </c>
      <c r="E36" s="5">
        <v>360</v>
      </c>
      <c r="F36" s="5">
        <v>200</v>
      </c>
      <c r="G36" s="5">
        <v>200</v>
      </c>
      <c r="H36" s="5">
        <v>200</v>
      </c>
      <c r="I36" s="5">
        <v>100</v>
      </c>
      <c r="J36" s="11" t="s">
        <v>17</v>
      </c>
    </row>
    <row r="37" spans="1:10" ht="61.5" x14ac:dyDescent="0.45">
      <c r="A37" s="18">
        <f t="shared" si="5"/>
        <v>273</v>
      </c>
      <c r="B37" s="6" t="s">
        <v>14</v>
      </c>
      <c r="C37" s="28">
        <f t="shared" ref="C37:I37" si="13">C38</f>
        <v>112142.8</v>
      </c>
      <c r="D37" s="28">
        <f t="shared" si="13"/>
        <v>17877.3</v>
      </c>
      <c r="E37" s="28">
        <f t="shared" si="13"/>
        <v>16984.400000000001</v>
      </c>
      <c r="F37" s="28">
        <f t="shared" si="13"/>
        <v>23112.400000000001</v>
      </c>
      <c r="G37" s="28">
        <f t="shared" si="13"/>
        <v>16597.400000000001</v>
      </c>
      <c r="H37" s="28">
        <f t="shared" si="13"/>
        <v>16571.3</v>
      </c>
      <c r="I37" s="28">
        <f t="shared" si="13"/>
        <v>21000</v>
      </c>
      <c r="J37" s="18">
        <v>135</v>
      </c>
    </row>
    <row r="38" spans="1:10" ht="20.5" x14ac:dyDescent="0.45">
      <c r="A38" s="18">
        <f t="shared" si="5"/>
        <v>274</v>
      </c>
      <c r="B38" s="6" t="s">
        <v>1</v>
      </c>
      <c r="C38" s="28">
        <f>D38+E38+F38+G38+H38+I38</f>
        <v>112142.8</v>
      </c>
      <c r="D38" s="28">
        <v>17877.3</v>
      </c>
      <c r="E38" s="28">
        <v>16984.400000000001</v>
      </c>
      <c r="F38" s="28">
        <v>23112.400000000001</v>
      </c>
      <c r="G38" s="28">
        <v>16597.400000000001</v>
      </c>
      <c r="H38" s="28">
        <v>16571.3</v>
      </c>
      <c r="I38" s="28">
        <v>21000</v>
      </c>
      <c r="J38" s="11" t="s">
        <v>17</v>
      </c>
    </row>
    <row r="39" spans="1:10" ht="82" x14ac:dyDescent="0.45">
      <c r="A39" s="18">
        <f t="shared" si="5"/>
        <v>275</v>
      </c>
      <c r="B39" s="6" t="s">
        <v>15</v>
      </c>
      <c r="C39" s="28">
        <f>C40</f>
        <v>183.8</v>
      </c>
      <c r="D39" s="28">
        <f>D40</f>
        <v>83.8</v>
      </c>
      <c r="E39" s="28">
        <v>0</v>
      </c>
      <c r="F39" s="28">
        <f>F40</f>
        <v>100</v>
      </c>
      <c r="G39" s="28">
        <v>0</v>
      </c>
      <c r="H39" s="28">
        <v>0</v>
      </c>
      <c r="I39" s="28">
        <v>0</v>
      </c>
      <c r="J39" s="18" t="s">
        <v>22</v>
      </c>
    </row>
    <row r="40" spans="1:10" ht="20.5" x14ac:dyDescent="0.45">
      <c r="A40" s="14">
        <f t="shared" si="5"/>
        <v>276</v>
      </c>
      <c r="B40" s="13" t="s">
        <v>1</v>
      </c>
      <c r="C40" s="30">
        <f>D40+E40+F40+G40+I40</f>
        <v>183.8</v>
      </c>
      <c r="D40" s="30">
        <v>83.8</v>
      </c>
      <c r="E40" s="30">
        <v>0</v>
      </c>
      <c r="F40" s="30">
        <v>100</v>
      </c>
      <c r="G40" s="30">
        <v>0</v>
      </c>
      <c r="H40" s="30">
        <v>0</v>
      </c>
      <c r="I40" s="30">
        <v>0</v>
      </c>
      <c r="J40" s="15" t="s">
        <v>17</v>
      </c>
    </row>
    <row r="41" spans="1:10" ht="102.5" x14ac:dyDescent="0.45">
      <c r="A41" s="18">
        <f t="shared" si="5"/>
        <v>277</v>
      </c>
      <c r="B41" s="6" t="s">
        <v>32</v>
      </c>
      <c r="C41" s="28">
        <f t="shared" ref="C41:C46" si="14">D41+E41+F41+G41+H41+I41</f>
        <v>74186.36</v>
      </c>
      <c r="D41" s="28">
        <f t="shared" ref="D41:I41" si="15">SUM(D42:D43)</f>
        <v>0</v>
      </c>
      <c r="E41" s="28">
        <f t="shared" si="15"/>
        <v>37924.400000000001</v>
      </c>
      <c r="F41" s="28">
        <f t="shared" si="15"/>
        <v>34261.96</v>
      </c>
      <c r="G41" s="28">
        <f t="shared" si="15"/>
        <v>0</v>
      </c>
      <c r="H41" s="28">
        <f t="shared" si="15"/>
        <v>0</v>
      </c>
      <c r="I41" s="28">
        <f t="shared" si="15"/>
        <v>2000</v>
      </c>
      <c r="J41" s="18">
        <v>130</v>
      </c>
    </row>
    <row r="42" spans="1:10" ht="20.5" x14ac:dyDescent="0.45">
      <c r="A42" s="8">
        <f t="shared" si="5"/>
        <v>278</v>
      </c>
      <c r="B42" s="7" t="s">
        <v>3</v>
      </c>
      <c r="C42" s="29">
        <f t="shared" si="14"/>
        <v>65734.759999999995</v>
      </c>
      <c r="D42" s="29">
        <v>0</v>
      </c>
      <c r="E42" s="29">
        <v>34821</v>
      </c>
      <c r="F42" s="34">
        <f>F45+F48</f>
        <v>30913.759999999998</v>
      </c>
      <c r="G42" s="29">
        <v>0</v>
      </c>
      <c r="H42" s="29">
        <v>0</v>
      </c>
      <c r="I42" s="29">
        <v>0</v>
      </c>
      <c r="J42" s="16" t="s">
        <v>17</v>
      </c>
    </row>
    <row r="43" spans="1:10" ht="20.5" x14ac:dyDescent="0.45">
      <c r="A43" s="18">
        <f t="shared" si="5"/>
        <v>279</v>
      </c>
      <c r="B43" s="6" t="s">
        <v>1</v>
      </c>
      <c r="C43" s="28">
        <f t="shared" si="14"/>
        <v>8451.6</v>
      </c>
      <c r="D43" s="28">
        <v>0</v>
      </c>
      <c r="E43" s="28">
        <v>3103.4</v>
      </c>
      <c r="F43" s="28">
        <v>3348.2</v>
      </c>
      <c r="G43" s="28">
        <v>0</v>
      </c>
      <c r="H43" s="28">
        <v>0</v>
      </c>
      <c r="I43" s="28">
        <v>2000</v>
      </c>
      <c r="J43" s="11" t="s">
        <v>17</v>
      </c>
    </row>
    <row r="44" spans="1:10" ht="102.5" x14ac:dyDescent="0.45">
      <c r="A44" s="18">
        <f t="shared" si="5"/>
        <v>280</v>
      </c>
      <c r="B44" s="6" t="s">
        <v>29</v>
      </c>
      <c r="C44" s="28">
        <f t="shared" si="14"/>
        <v>39110.5</v>
      </c>
      <c r="D44" s="28">
        <f t="shared" ref="D44:I44" si="16">D45+D46</f>
        <v>0</v>
      </c>
      <c r="E44" s="28">
        <f t="shared" si="16"/>
        <v>37421.9</v>
      </c>
      <c r="F44" s="31">
        <f t="shared" si="16"/>
        <v>1688.6</v>
      </c>
      <c r="G44" s="28">
        <f t="shared" si="16"/>
        <v>0</v>
      </c>
      <c r="H44" s="28">
        <f t="shared" si="16"/>
        <v>0</v>
      </c>
      <c r="I44" s="28">
        <f t="shared" si="16"/>
        <v>0</v>
      </c>
      <c r="J44" s="18">
        <v>130</v>
      </c>
    </row>
    <row r="45" spans="1:10" ht="20.5" x14ac:dyDescent="0.45">
      <c r="A45" s="18">
        <f t="shared" si="5"/>
        <v>281</v>
      </c>
      <c r="B45" s="6" t="s">
        <v>3</v>
      </c>
      <c r="C45" s="28">
        <f t="shared" si="14"/>
        <v>34821</v>
      </c>
      <c r="D45" s="28">
        <v>0</v>
      </c>
      <c r="E45" s="28">
        <v>34821</v>
      </c>
      <c r="F45" s="31">
        <v>0</v>
      </c>
      <c r="G45" s="28">
        <v>0</v>
      </c>
      <c r="H45" s="28">
        <v>0</v>
      </c>
      <c r="I45" s="28">
        <v>0</v>
      </c>
      <c r="J45" s="11" t="s">
        <v>17</v>
      </c>
    </row>
    <row r="46" spans="1:10" ht="20.5" x14ac:dyDescent="0.45">
      <c r="A46" s="18">
        <f t="shared" si="5"/>
        <v>282</v>
      </c>
      <c r="B46" s="6" t="s">
        <v>1</v>
      </c>
      <c r="C46" s="28">
        <f t="shared" si="14"/>
        <v>4289.5</v>
      </c>
      <c r="D46" s="28">
        <v>0</v>
      </c>
      <c r="E46" s="28">
        <v>2600.9</v>
      </c>
      <c r="F46" s="31">
        <v>1688.6</v>
      </c>
      <c r="G46" s="28">
        <v>0</v>
      </c>
      <c r="H46" s="28">
        <v>0</v>
      </c>
      <c r="I46" s="28">
        <v>0</v>
      </c>
      <c r="J46" s="11" t="s">
        <v>17</v>
      </c>
    </row>
    <row r="47" spans="1:10" ht="82" x14ac:dyDescent="0.45">
      <c r="A47" s="18">
        <v>283</v>
      </c>
      <c r="B47" s="6" t="s">
        <v>35</v>
      </c>
      <c r="C47" s="28">
        <f>SUM(C48:C49)</f>
        <v>32573.359999999997</v>
      </c>
      <c r="D47" s="28">
        <v>0</v>
      </c>
      <c r="E47" s="28">
        <v>0</v>
      </c>
      <c r="F47" s="31">
        <f>SUM(F48:F49)</f>
        <v>32573.359999999997</v>
      </c>
      <c r="G47" s="28">
        <v>0</v>
      </c>
      <c r="H47" s="28">
        <v>0</v>
      </c>
      <c r="I47" s="28">
        <v>0</v>
      </c>
      <c r="J47" s="11">
        <v>130</v>
      </c>
    </row>
    <row r="48" spans="1:10" ht="20.5" x14ac:dyDescent="0.45">
      <c r="A48" s="18">
        <v>284</v>
      </c>
      <c r="B48" s="6" t="s">
        <v>3</v>
      </c>
      <c r="C48" s="28">
        <f>SUM(D48:I48)</f>
        <v>30913.759999999998</v>
      </c>
      <c r="D48" s="28">
        <v>0</v>
      </c>
      <c r="E48" s="28">
        <v>0</v>
      </c>
      <c r="F48" s="31">
        <v>30913.759999999998</v>
      </c>
      <c r="G48" s="28">
        <v>0</v>
      </c>
      <c r="H48" s="28">
        <v>0</v>
      </c>
      <c r="I48" s="28">
        <v>0</v>
      </c>
      <c r="J48" s="11" t="s">
        <v>17</v>
      </c>
    </row>
    <row r="49" spans="1:10" ht="20.5" x14ac:dyDescent="0.45">
      <c r="A49" s="18">
        <v>285</v>
      </c>
      <c r="B49" s="6" t="s">
        <v>1</v>
      </c>
      <c r="C49" s="28">
        <v>1659.6</v>
      </c>
      <c r="D49" s="28">
        <v>0</v>
      </c>
      <c r="E49" s="28">
        <v>0</v>
      </c>
      <c r="F49" s="31">
        <v>1659.6</v>
      </c>
      <c r="G49" s="28">
        <v>0</v>
      </c>
      <c r="H49" s="28">
        <v>0</v>
      </c>
      <c r="I49" s="28">
        <v>0</v>
      </c>
      <c r="J49" s="11" t="s">
        <v>17</v>
      </c>
    </row>
    <row r="50" spans="1:10" ht="61.5" x14ac:dyDescent="0.45">
      <c r="A50" s="18">
        <v>286</v>
      </c>
      <c r="B50" s="6" t="s">
        <v>20</v>
      </c>
      <c r="C50" s="28">
        <f t="shared" ref="C50:C58" si="17">D50+E50+F50+G50+H50+I50</f>
        <v>8354.4000000000015</v>
      </c>
      <c r="D50" s="28">
        <f t="shared" ref="D50:I50" si="18">SUM(D51:D52)</f>
        <v>1503.3</v>
      </c>
      <c r="E50" s="28">
        <f t="shared" si="18"/>
        <v>3407.8</v>
      </c>
      <c r="F50" s="28">
        <f t="shared" si="18"/>
        <v>2723.3</v>
      </c>
      <c r="G50" s="28">
        <f t="shared" si="18"/>
        <v>360</v>
      </c>
      <c r="H50" s="28">
        <f t="shared" si="18"/>
        <v>360</v>
      </c>
      <c r="I50" s="28">
        <f t="shared" si="18"/>
        <v>0</v>
      </c>
      <c r="J50" s="18">
        <v>136</v>
      </c>
    </row>
    <row r="51" spans="1:10" ht="20.5" x14ac:dyDescent="0.45">
      <c r="A51" s="18">
        <f>A50+1</f>
        <v>287</v>
      </c>
      <c r="B51" s="6" t="s">
        <v>3</v>
      </c>
      <c r="C51" s="28">
        <f t="shared" si="17"/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11" t="s">
        <v>17</v>
      </c>
    </row>
    <row r="52" spans="1:10" ht="20.5" x14ac:dyDescent="0.45">
      <c r="A52" s="18">
        <f>A51+1</f>
        <v>288</v>
      </c>
      <c r="B52" s="6" t="s">
        <v>1</v>
      </c>
      <c r="C52" s="28">
        <f t="shared" si="17"/>
        <v>8354.4000000000015</v>
      </c>
      <c r="D52" s="28">
        <v>1503.3</v>
      </c>
      <c r="E52" s="28">
        <v>3407.8</v>
      </c>
      <c r="F52" s="28">
        <v>2723.3</v>
      </c>
      <c r="G52" s="28">
        <v>360</v>
      </c>
      <c r="H52" s="28">
        <v>360</v>
      </c>
      <c r="I52" s="28">
        <v>0</v>
      </c>
      <c r="J52" s="11" t="s">
        <v>17</v>
      </c>
    </row>
    <row r="53" spans="1:10" ht="143.5" x14ac:dyDescent="0.45">
      <c r="A53" s="18">
        <f>A52+1</f>
        <v>289</v>
      </c>
      <c r="B53" s="6" t="s">
        <v>26</v>
      </c>
      <c r="C53" s="28">
        <f t="shared" si="17"/>
        <v>5271.5</v>
      </c>
      <c r="D53" s="28">
        <f t="shared" ref="D53:I53" si="19">D54+D55</f>
        <v>0</v>
      </c>
      <c r="E53" s="28">
        <f t="shared" si="19"/>
        <v>1322.5</v>
      </c>
      <c r="F53" s="28">
        <f t="shared" si="19"/>
        <v>1315.6</v>
      </c>
      <c r="G53" s="28">
        <f t="shared" si="19"/>
        <v>1315.6</v>
      </c>
      <c r="H53" s="28">
        <f t="shared" si="19"/>
        <v>1317.8</v>
      </c>
      <c r="I53" s="28">
        <f t="shared" si="19"/>
        <v>0</v>
      </c>
      <c r="J53" s="12" t="s">
        <v>25</v>
      </c>
    </row>
    <row r="54" spans="1:10" ht="20.5" x14ac:dyDescent="0.45">
      <c r="A54" s="18">
        <f>A53+1</f>
        <v>290</v>
      </c>
      <c r="B54" s="6" t="s">
        <v>3</v>
      </c>
      <c r="C54" s="28">
        <f t="shared" si="17"/>
        <v>5271.5</v>
      </c>
      <c r="D54" s="28">
        <v>0</v>
      </c>
      <c r="E54" s="28">
        <v>1322.5</v>
      </c>
      <c r="F54" s="28">
        <v>1315.6</v>
      </c>
      <c r="G54" s="28">
        <v>1315.6</v>
      </c>
      <c r="H54" s="28">
        <v>1317.8</v>
      </c>
      <c r="I54" s="28">
        <v>0</v>
      </c>
      <c r="J54" s="11" t="s">
        <v>17</v>
      </c>
    </row>
    <row r="55" spans="1:10" ht="20.5" x14ac:dyDescent="0.45">
      <c r="A55" s="14">
        <f>A54+1</f>
        <v>291</v>
      </c>
      <c r="B55" s="13" t="s">
        <v>1</v>
      </c>
      <c r="C55" s="30">
        <f t="shared" si="17"/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15" t="s">
        <v>17</v>
      </c>
    </row>
    <row r="56" spans="1:10" ht="102.5" x14ac:dyDescent="0.45">
      <c r="A56" s="18" t="s">
        <v>37</v>
      </c>
      <c r="B56" s="6" t="s">
        <v>33</v>
      </c>
      <c r="C56" s="28">
        <f t="shared" si="17"/>
        <v>2805.9</v>
      </c>
      <c r="D56" s="28">
        <f t="shared" ref="D56:I56" si="20">D57+D58</f>
        <v>0</v>
      </c>
      <c r="E56" s="28">
        <f t="shared" si="20"/>
        <v>0</v>
      </c>
      <c r="F56" s="28">
        <f t="shared" si="20"/>
        <v>2805.9</v>
      </c>
      <c r="G56" s="28">
        <f t="shared" si="20"/>
        <v>0</v>
      </c>
      <c r="H56" s="28">
        <f t="shared" si="20"/>
        <v>0</v>
      </c>
      <c r="I56" s="28">
        <f t="shared" si="20"/>
        <v>0</v>
      </c>
      <c r="J56" s="12" t="s">
        <v>28</v>
      </c>
    </row>
    <row r="57" spans="1:10" ht="20.5" x14ac:dyDescent="0.45">
      <c r="A57" s="8" t="s">
        <v>38</v>
      </c>
      <c r="B57" s="7" t="s">
        <v>3</v>
      </c>
      <c r="C57" s="29">
        <f t="shared" si="17"/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16" t="s">
        <v>17</v>
      </c>
    </row>
    <row r="58" spans="1:10" ht="20.5" x14ac:dyDescent="0.45">
      <c r="A58" s="18" t="s">
        <v>39</v>
      </c>
      <c r="B58" s="6" t="s">
        <v>1</v>
      </c>
      <c r="C58" s="28">
        <f t="shared" si="17"/>
        <v>2805.9</v>
      </c>
      <c r="D58" s="28">
        <v>0</v>
      </c>
      <c r="E58" s="28">
        <v>0</v>
      </c>
      <c r="F58" s="28">
        <v>2805.9</v>
      </c>
      <c r="G58" s="28">
        <v>0</v>
      </c>
      <c r="H58" s="28">
        <v>0</v>
      </c>
      <c r="I58" s="28">
        <v>0</v>
      </c>
      <c r="J58" s="11" t="s">
        <v>17</v>
      </c>
    </row>
    <row r="59" spans="1:10" x14ac:dyDescent="0.3">
      <c r="F59" s="22"/>
    </row>
    <row r="60" spans="1:10" ht="15.5" x14ac:dyDescent="0.3">
      <c r="A60" s="60" t="s">
        <v>43</v>
      </c>
      <c r="F60" s="22"/>
    </row>
    <row r="61" spans="1:10" ht="15.5" x14ac:dyDescent="0.3">
      <c r="A61" s="60" t="s">
        <v>44</v>
      </c>
      <c r="F61" s="22"/>
    </row>
    <row r="62" spans="1:10" ht="15.5" x14ac:dyDescent="0.3">
      <c r="A62" s="60"/>
      <c r="F62" s="22"/>
    </row>
    <row r="63" spans="1:10" x14ac:dyDescent="0.3">
      <c r="F63" s="22"/>
    </row>
    <row r="64" spans="1:10" x14ac:dyDescent="0.3">
      <c r="F64" s="22"/>
    </row>
    <row r="65" spans="6:6" x14ac:dyDescent="0.3">
      <c r="F65" s="22"/>
    </row>
    <row r="66" spans="6:6" x14ac:dyDescent="0.3">
      <c r="F66" s="22"/>
    </row>
    <row r="67" spans="6:6" x14ac:dyDescent="0.3">
      <c r="F67" s="22"/>
    </row>
    <row r="68" spans="6:6" x14ac:dyDescent="0.3">
      <c r="F68" s="22"/>
    </row>
    <row r="69" spans="6:6" x14ac:dyDescent="0.3">
      <c r="F69" s="22"/>
    </row>
    <row r="70" spans="6:6" x14ac:dyDescent="0.3">
      <c r="F70" s="22"/>
    </row>
    <row r="71" spans="6:6" x14ac:dyDescent="0.3">
      <c r="F71" s="22"/>
    </row>
    <row r="72" spans="6:6" x14ac:dyDescent="0.3">
      <c r="F72" s="22"/>
    </row>
    <row r="73" spans="6:6" x14ac:dyDescent="0.3">
      <c r="F73" s="22"/>
    </row>
    <row r="74" spans="6:6" x14ac:dyDescent="0.3">
      <c r="F74" s="22"/>
    </row>
    <row r="75" spans="6:6" x14ac:dyDescent="0.3">
      <c r="F75" s="22"/>
    </row>
    <row r="76" spans="6:6" x14ac:dyDescent="0.3">
      <c r="F76" s="22"/>
    </row>
    <row r="77" spans="6:6" x14ac:dyDescent="0.3">
      <c r="F77" s="22"/>
    </row>
    <row r="78" spans="6:6" x14ac:dyDescent="0.3">
      <c r="F78" s="22"/>
    </row>
    <row r="79" spans="6:6" x14ac:dyDescent="0.3">
      <c r="F79" s="22"/>
    </row>
    <row r="80" spans="6:6" x14ac:dyDescent="0.3">
      <c r="F80" s="22"/>
    </row>
    <row r="81" spans="6:6" x14ac:dyDescent="0.3">
      <c r="F81" s="22"/>
    </row>
    <row r="82" spans="6:6" x14ac:dyDescent="0.3">
      <c r="F82" s="22"/>
    </row>
    <row r="83" spans="6:6" x14ac:dyDescent="0.3">
      <c r="F83" s="22"/>
    </row>
    <row r="84" spans="6:6" x14ac:dyDescent="0.3">
      <c r="F84" s="22"/>
    </row>
    <row r="85" spans="6:6" x14ac:dyDescent="0.3">
      <c r="F85" s="22"/>
    </row>
    <row r="86" spans="6:6" x14ac:dyDescent="0.3">
      <c r="F86" s="22"/>
    </row>
    <row r="87" spans="6:6" x14ac:dyDescent="0.3">
      <c r="F87" s="22"/>
    </row>
    <row r="88" spans="6:6" x14ac:dyDescent="0.3">
      <c r="F88" s="22"/>
    </row>
    <row r="89" spans="6:6" x14ac:dyDescent="0.3">
      <c r="F89" s="22"/>
    </row>
    <row r="90" spans="6:6" x14ac:dyDescent="0.3">
      <c r="F90" s="22"/>
    </row>
    <row r="91" spans="6:6" x14ac:dyDescent="0.3">
      <c r="F91" s="22"/>
    </row>
    <row r="92" spans="6:6" x14ac:dyDescent="0.3">
      <c r="F92" s="22"/>
    </row>
    <row r="93" spans="6:6" x14ac:dyDescent="0.3">
      <c r="F93" s="22"/>
    </row>
    <row r="94" spans="6:6" x14ac:dyDescent="0.3">
      <c r="F94" s="22"/>
    </row>
    <row r="95" spans="6:6" x14ac:dyDescent="0.3">
      <c r="F95" s="22"/>
    </row>
    <row r="96" spans="6:6" x14ac:dyDescent="0.3">
      <c r="F96" s="22"/>
    </row>
    <row r="97" spans="6:6" x14ac:dyDescent="0.3">
      <c r="F97" s="22"/>
    </row>
    <row r="98" spans="6:6" x14ac:dyDescent="0.3">
      <c r="F98" s="22"/>
    </row>
    <row r="99" spans="6:6" x14ac:dyDescent="0.3">
      <c r="F99" s="22"/>
    </row>
    <row r="100" spans="6:6" x14ac:dyDescent="0.3">
      <c r="F100" s="22"/>
    </row>
    <row r="101" spans="6:6" x14ac:dyDescent="0.3">
      <c r="F101" s="22"/>
    </row>
    <row r="102" spans="6:6" x14ac:dyDescent="0.3">
      <c r="F102" s="22"/>
    </row>
    <row r="103" spans="6:6" x14ac:dyDescent="0.3">
      <c r="F103" s="22"/>
    </row>
    <row r="104" spans="6:6" x14ac:dyDescent="0.3">
      <c r="F104" s="22"/>
    </row>
    <row r="105" spans="6:6" x14ac:dyDescent="0.3">
      <c r="F105" s="22"/>
    </row>
    <row r="106" spans="6:6" x14ac:dyDescent="0.3">
      <c r="F106" s="22"/>
    </row>
    <row r="107" spans="6:6" x14ac:dyDescent="0.3">
      <c r="F107" s="22"/>
    </row>
    <row r="108" spans="6:6" x14ac:dyDescent="0.3">
      <c r="F108" s="22"/>
    </row>
    <row r="109" spans="6:6" x14ac:dyDescent="0.3">
      <c r="F109" s="22"/>
    </row>
    <row r="110" spans="6:6" x14ac:dyDescent="0.3">
      <c r="F110" s="22"/>
    </row>
    <row r="111" spans="6:6" x14ac:dyDescent="0.3">
      <c r="F111" s="22"/>
    </row>
    <row r="112" spans="6:6" x14ac:dyDescent="0.3">
      <c r="F112" s="22"/>
    </row>
    <row r="113" spans="6:6" x14ac:dyDescent="0.3">
      <c r="F113" s="22"/>
    </row>
    <row r="114" spans="6:6" x14ac:dyDescent="0.3">
      <c r="F114" s="22"/>
    </row>
    <row r="115" spans="6:6" x14ac:dyDescent="0.3">
      <c r="F115" s="22"/>
    </row>
    <row r="116" spans="6:6" x14ac:dyDescent="0.3">
      <c r="F116" s="22"/>
    </row>
    <row r="117" spans="6:6" x14ac:dyDescent="0.3">
      <c r="F117" s="22"/>
    </row>
    <row r="118" spans="6:6" x14ac:dyDescent="0.3">
      <c r="F118" s="22"/>
    </row>
    <row r="119" spans="6:6" x14ac:dyDescent="0.3">
      <c r="F119" s="22"/>
    </row>
    <row r="120" spans="6:6" x14ac:dyDescent="0.3">
      <c r="F120" s="22"/>
    </row>
    <row r="121" spans="6:6" x14ac:dyDescent="0.3">
      <c r="F121" s="22"/>
    </row>
    <row r="122" spans="6:6" x14ac:dyDescent="0.3">
      <c r="F122" s="22"/>
    </row>
    <row r="123" spans="6:6" x14ac:dyDescent="0.3">
      <c r="F123" s="22"/>
    </row>
    <row r="124" spans="6:6" x14ac:dyDescent="0.3">
      <c r="F124" s="22"/>
    </row>
    <row r="125" spans="6:6" x14ac:dyDescent="0.3">
      <c r="F125" s="22"/>
    </row>
    <row r="126" spans="6:6" x14ac:dyDescent="0.3">
      <c r="F126" s="22"/>
    </row>
    <row r="127" spans="6:6" x14ac:dyDescent="0.3">
      <c r="F127" s="22"/>
    </row>
    <row r="128" spans="6:6" x14ac:dyDescent="0.3">
      <c r="F128" s="22"/>
    </row>
    <row r="129" spans="6:6" x14ac:dyDescent="0.3">
      <c r="F129" s="22"/>
    </row>
    <row r="130" spans="6:6" x14ac:dyDescent="0.3">
      <c r="F130" s="22"/>
    </row>
    <row r="131" spans="6:6" x14ac:dyDescent="0.3">
      <c r="F131" s="22"/>
    </row>
    <row r="132" spans="6:6" x14ac:dyDescent="0.3">
      <c r="F132" s="22"/>
    </row>
    <row r="133" spans="6:6" x14ac:dyDescent="0.3">
      <c r="F133" s="22"/>
    </row>
    <row r="134" spans="6:6" x14ac:dyDescent="0.3">
      <c r="F134" s="22"/>
    </row>
    <row r="135" spans="6:6" x14ac:dyDescent="0.3">
      <c r="F135" s="22"/>
    </row>
    <row r="136" spans="6:6" x14ac:dyDescent="0.3">
      <c r="F136" s="22"/>
    </row>
    <row r="137" spans="6:6" x14ac:dyDescent="0.3">
      <c r="F137" s="22"/>
    </row>
    <row r="138" spans="6:6" x14ac:dyDescent="0.3">
      <c r="F138" s="22"/>
    </row>
    <row r="139" spans="6:6" x14ac:dyDescent="0.3">
      <c r="F139" s="22"/>
    </row>
    <row r="140" spans="6:6" x14ac:dyDescent="0.3">
      <c r="F140" s="22"/>
    </row>
    <row r="141" spans="6:6" x14ac:dyDescent="0.3">
      <c r="F141" s="22"/>
    </row>
    <row r="142" spans="6:6" x14ac:dyDescent="0.3">
      <c r="F142" s="22"/>
    </row>
    <row r="143" spans="6:6" x14ac:dyDescent="0.3">
      <c r="F143" s="22"/>
    </row>
    <row r="144" spans="6:6" x14ac:dyDescent="0.3">
      <c r="F144" s="22"/>
    </row>
    <row r="145" spans="6:6" x14ac:dyDescent="0.3">
      <c r="F145" s="22"/>
    </row>
    <row r="146" spans="6:6" x14ac:dyDescent="0.3">
      <c r="F146" s="22"/>
    </row>
    <row r="147" spans="6:6" x14ac:dyDescent="0.3">
      <c r="F147" s="22"/>
    </row>
    <row r="148" spans="6:6" x14ac:dyDescent="0.3">
      <c r="F148" s="22"/>
    </row>
    <row r="149" spans="6:6" x14ac:dyDescent="0.3">
      <c r="F149" s="22"/>
    </row>
    <row r="150" spans="6:6" x14ac:dyDescent="0.3">
      <c r="F150" s="22"/>
    </row>
    <row r="151" spans="6:6" x14ac:dyDescent="0.3">
      <c r="F151" s="22"/>
    </row>
    <row r="152" spans="6:6" x14ac:dyDescent="0.3">
      <c r="F152" s="22"/>
    </row>
    <row r="153" spans="6:6" x14ac:dyDescent="0.3">
      <c r="F153" s="22"/>
    </row>
    <row r="154" spans="6:6" x14ac:dyDescent="0.3">
      <c r="F154" s="22"/>
    </row>
    <row r="155" spans="6:6" x14ac:dyDescent="0.3">
      <c r="F155" s="22"/>
    </row>
    <row r="156" spans="6:6" x14ac:dyDescent="0.3">
      <c r="F156" s="22"/>
    </row>
    <row r="157" spans="6:6" x14ac:dyDescent="0.3">
      <c r="F157" s="22"/>
    </row>
    <row r="158" spans="6:6" x14ac:dyDescent="0.3">
      <c r="F158" s="22"/>
    </row>
    <row r="159" spans="6:6" x14ac:dyDescent="0.3">
      <c r="F159" s="22"/>
    </row>
    <row r="160" spans="6:6" x14ac:dyDescent="0.3">
      <c r="F160" s="22"/>
    </row>
    <row r="161" spans="6:6" x14ac:dyDescent="0.3">
      <c r="F161" s="22"/>
    </row>
    <row r="162" spans="6:6" x14ac:dyDescent="0.3">
      <c r="F162" s="22"/>
    </row>
    <row r="163" spans="6:6" x14ac:dyDescent="0.3">
      <c r="F163" s="22"/>
    </row>
    <row r="164" spans="6:6" x14ac:dyDescent="0.3">
      <c r="F164" s="22"/>
    </row>
    <row r="165" spans="6:6" x14ac:dyDescent="0.3">
      <c r="F165" s="22"/>
    </row>
    <row r="166" spans="6:6" x14ac:dyDescent="0.3">
      <c r="F166" s="22"/>
    </row>
    <row r="167" spans="6:6" x14ac:dyDescent="0.3">
      <c r="F167" s="22"/>
    </row>
    <row r="168" spans="6:6" x14ac:dyDescent="0.3">
      <c r="F168" s="22"/>
    </row>
    <row r="169" spans="6:6" x14ac:dyDescent="0.3">
      <c r="F169" s="22"/>
    </row>
    <row r="170" spans="6:6" x14ac:dyDescent="0.3">
      <c r="F170" s="22"/>
    </row>
    <row r="171" spans="6:6" x14ac:dyDescent="0.3">
      <c r="F171" s="22"/>
    </row>
    <row r="172" spans="6:6" x14ac:dyDescent="0.3">
      <c r="F172" s="22"/>
    </row>
    <row r="173" spans="6:6" x14ac:dyDescent="0.3">
      <c r="F173" s="22"/>
    </row>
    <row r="174" spans="6:6" x14ac:dyDescent="0.3">
      <c r="F174" s="22"/>
    </row>
    <row r="175" spans="6:6" x14ac:dyDescent="0.3">
      <c r="F175" s="22"/>
    </row>
    <row r="176" spans="6:6" x14ac:dyDescent="0.3">
      <c r="F176" s="22"/>
    </row>
    <row r="177" spans="6:6" x14ac:dyDescent="0.3">
      <c r="F177" s="22"/>
    </row>
    <row r="178" spans="6:6" x14ac:dyDescent="0.3">
      <c r="F178" s="22"/>
    </row>
    <row r="179" spans="6:6" x14ac:dyDescent="0.3">
      <c r="F179" s="22"/>
    </row>
    <row r="180" spans="6:6" x14ac:dyDescent="0.3">
      <c r="F180" s="22"/>
    </row>
    <row r="181" spans="6:6" x14ac:dyDescent="0.3">
      <c r="F181" s="22"/>
    </row>
    <row r="182" spans="6:6" x14ac:dyDescent="0.3">
      <c r="F182" s="22"/>
    </row>
    <row r="183" spans="6:6" x14ac:dyDescent="0.3">
      <c r="F183" s="22"/>
    </row>
    <row r="184" spans="6:6" x14ac:dyDescent="0.3">
      <c r="F184" s="22"/>
    </row>
    <row r="185" spans="6:6" x14ac:dyDescent="0.3">
      <c r="F185" s="22"/>
    </row>
    <row r="186" spans="6:6" x14ac:dyDescent="0.3">
      <c r="F186" s="22"/>
    </row>
    <row r="187" spans="6:6" x14ac:dyDescent="0.3">
      <c r="F187" s="22"/>
    </row>
    <row r="188" spans="6:6" x14ac:dyDescent="0.3">
      <c r="F188" s="22"/>
    </row>
    <row r="189" spans="6:6" x14ac:dyDescent="0.3">
      <c r="F189" s="22"/>
    </row>
    <row r="190" spans="6:6" x14ac:dyDescent="0.3">
      <c r="F190" s="22"/>
    </row>
    <row r="191" spans="6:6" x14ac:dyDescent="0.3">
      <c r="F191" s="22"/>
    </row>
    <row r="192" spans="6:6" x14ac:dyDescent="0.3">
      <c r="F192" s="22"/>
    </row>
    <row r="193" spans="6:6" x14ac:dyDescent="0.3">
      <c r="F193" s="22"/>
    </row>
    <row r="194" spans="6:6" x14ac:dyDescent="0.3">
      <c r="F194" s="22"/>
    </row>
    <row r="195" spans="6:6" x14ac:dyDescent="0.3">
      <c r="F195" s="22"/>
    </row>
    <row r="196" spans="6:6" x14ac:dyDescent="0.3">
      <c r="F196" s="22"/>
    </row>
    <row r="197" spans="6:6" x14ac:dyDescent="0.3">
      <c r="F197" s="22"/>
    </row>
    <row r="198" spans="6:6" x14ac:dyDescent="0.3">
      <c r="F198" s="22"/>
    </row>
    <row r="199" spans="6:6" x14ac:dyDescent="0.3">
      <c r="F199" s="22"/>
    </row>
    <row r="200" spans="6:6" x14ac:dyDescent="0.3">
      <c r="F200" s="22"/>
    </row>
    <row r="201" spans="6:6" x14ac:dyDescent="0.3">
      <c r="F201" s="22"/>
    </row>
    <row r="202" spans="6:6" x14ac:dyDescent="0.3">
      <c r="F202" s="22"/>
    </row>
    <row r="203" spans="6:6" x14ac:dyDescent="0.3">
      <c r="F203" s="22"/>
    </row>
    <row r="204" spans="6:6" x14ac:dyDescent="0.3">
      <c r="F204" s="22"/>
    </row>
    <row r="205" spans="6:6" x14ac:dyDescent="0.3">
      <c r="F205" s="22"/>
    </row>
    <row r="206" spans="6:6" x14ac:dyDescent="0.3">
      <c r="F206" s="22"/>
    </row>
    <row r="207" spans="6:6" x14ac:dyDescent="0.3">
      <c r="F207" s="22"/>
    </row>
    <row r="208" spans="6:6" x14ac:dyDescent="0.3">
      <c r="F208" s="22"/>
    </row>
    <row r="209" spans="6:6" x14ac:dyDescent="0.3">
      <c r="F209" s="22"/>
    </row>
    <row r="210" spans="6:6" x14ac:dyDescent="0.3">
      <c r="F210" s="22"/>
    </row>
    <row r="211" spans="6:6" x14ac:dyDescent="0.3">
      <c r="F211" s="22"/>
    </row>
    <row r="212" spans="6:6" x14ac:dyDescent="0.3">
      <c r="F212" s="22"/>
    </row>
    <row r="213" spans="6:6" x14ac:dyDescent="0.3">
      <c r="F213" s="22"/>
    </row>
    <row r="214" spans="6:6" x14ac:dyDescent="0.3">
      <c r="F214" s="22"/>
    </row>
    <row r="215" spans="6:6" x14ac:dyDescent="0.3">
      <c r="F215" s="22"/>
    </row>
    <row r="216" spans="6:6" x14ac:dyDescent="0.3">
      <c r="F216" s="22"/>
    </row>
    <row r="217" spans="6:6" x14ac:dyDescent="0.3">
      <c r="F217" s="22"/>
    </row>
    <row r="218" spans="6:6" x14ac:dyDescent="0.3">
      <c r="F218" s="22"/>
    </row>
    <row r="219" spans="6:6" x14ac:dyDescent="0.3">
      <c r="F219" s="22"/>
    </row>
    <row r="220" spans="6:6" x14ac:dyDescent="0.3">
      <c r="F220" s="22"/>
    </row>
  </sheetData>
  <mergeCells count="11">
    <mergeCell ref="B16:J16"/>
    <mergeCell ref="B12:J12"/>
    <mergeCell ref="B8:J8"/>
    <mergeCell ref="A4:J4"/>
    <mergeCell ref="C6:C7"/>
    <mergeCell ref="C5:I5"/>
    <mergeCell ref="D6:I6"/>
    <mergeCell ref="H2:J2"/>
    <mergeCell ref="B5:B7"/>
    <mergeCell ref="A5:A7"/>
    <mergeCell ref="H1:J1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(для изм в МП пост</vt:lpstr>
      <vt:lpstr>'Лист2 (для изм в МП пост'!Область_печати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2017-06-26T15:08:09Z</dcterms:modified>
</cp:coreProperties>
</file>