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545" windowWidth="16335" windowHeight="10215" tabRatio="819"/>
  </bookViews>
  <sheets>
    <sheet name="Лист2" sheetId="2" r:id="rId1"/>
    <sheet name="Лист1" sheetId="3" r:id="rId2"/>
  </sheets>
  <definedNames>
    <definedName name="_xlnm.Print_Area" localSheetId="0">Лист2!$A$1:$J$190</definedName>
  </definedNames>
  <calcPr calcId="152511"/>
</workbook>
</file>

<file path=xl/calcChain.xml><?xml version="1.0" encoding="utf-8"?>
<calcChain xmlns="http://schemas.openxmlformats.org/spreadsheetml/2006/main">
  <c r="F143" i="2" l="1"/>
  <c r="G143" i="2"/>
  <c r="H143" i="2"/>
  <c r="I143" i="2"/>
  <c r="E143" i="2"/>
  <c r="A153" i="2"/>
  <c r="F88" i="2" l="1"/>
  <c r="G88" i="2"/>
  <c r="H88" i="2"/>
  <c r="I88" i="2"/>
  <c r="E88" i="2"/>
  <c r="G178" i="2" l="1"/>
  <c r="H178" i="2"/>
  <c r="I178" i="2"/>
  <c r="F178" i="2"/>
  <c r="F104" i="2" l="1"/>
  <c r="G104" i="2"/>
  <c r="H104" i="2"/>
  <c r="I104" i="2"/>
  <c r="F105" i="2"/>
  <c r="G105" i="2"/>
  <c r="H105" i="2"/>
  <c r="I105" i="2"/>
  <c r="E105" i="2"/>
  <c r="F25" i="2" l="1"/>
  <c r="G25" i="2"/>
  <c r="H25" i="2"/>
  <c r="I25" i="2"/>
  <c r="E25" i="2"/>
  <c r="F27" i="2"/>
  <c r="G27" i="2"/>
  <c r="H27" i="2"/>
  <c r="I27" i="2"/>
  <c r="E27" i="2"/>
  <c r="E62" i="2" l="1"/>
  <c r="F62" i="2"/>
  <c r="H42" i="2" l="1"/>
  <c r="H149" i="2" l="1"/>
  <c r="E165" i="2" l="1"/>
  <c r="F59" i="2" l="1"/>
  <c r="G59" i="2"/>
  <c r="H59" i="2"/>
  <c r="I59" i="2"/>
  <c r="E59" i="2"/>
  <c r="E162" i="2"/>
  <c r="D166" i="2"/>
  <c r="E104" i="2"/>
  <c r="E112" i="2"/>
  <c r="E100" i="2" l="1"/>
  <c r="F114" i="2"/>
  <c r="G114" i="2"/>
  <c r="H114" i="2"/>
  <c r="I114" i="2"/>
  <c r="E114" i="2" l="1"/>
  <c r="D115" i="2"/>
  <c r="F142" i="2"/>
  <c r="G142" i="2"/>
  <c r="H142" i="2"/>
  <c r="I142" i="2"/>
  <c r="E142" i="2"/>
  <c r="F146" i="2"/>
  <c r="G146" i="2"/>
  <c r="H146" i="2"/>
  <c r="I146" i="2"/>
  <c r="E146" i="2"/>
  <c r="D147" i="2"/>
  <c r="E94" i="2" l="1"/>
  <c r="F57" i="2" l="1"/>
  <c r="G57" i="2"/>
  <c r="H57" i="2"/>
  <c r="I57" i="2"/>
  <c r="F58" i="2" l="1"/>
  <c r="G58" i="2"/>
  <c r="H58" i="2"/>
  <c r="I58" i="2"/>
  <c r="E57" i="2"/>
  <c r="E58" i="2"/>
  <c r="D118" i="2"/>
  <c r="D117" i="2" s="1"/>
  <c r="F117" i="2"/>
  <c r="G117" i="2"/>
  <c r="H117" i="2"/>
  <c r="I117" i="2"/>
  <c r="E117" i="2"/>
  <c r="F87" i="2"/>
  <c r="G87" i="2"/>
  <c r="H87" i="2"/>
  <c r="I87" i="2"/>
  <c r="E87" i="2"/>
  <c r="D96" i="2"/>
  <c r="D95" i="2"/>
  <c r="F94" i="2"/>
  <c r="G94" i="2"/>
  <c r="H94" i="2"/>
  <c r="I94" i="2"/>
  <c r="D94" i="2" l="1"/>
  <c r="G164" i="2" l="1"/>
  <c r="F34" i="2" l="1"/>
  <c r="G34" i="2"/>
  <c r="H34" i="2"/>
  <c r="I34" i="2"/>
  <c r="E34" i="2"/>
  <c r="F40" i="2" l="1"/>
  <c r="G40" i="2"/>
  <c r="H40" i="2"/>
  <c r="I40" i="2"/>
  <c r="F28" i="2" l="1"/>
  <c r="G28" i="2"/>
  <c r="H28" i="2"/>
  <c r="I28" i="2"/>
  <c r="F46" i="2"/>
  <c r="G46" i="2"/>
  <c r="H46" i="2"/>
  <c r="I46" i="2"/>
  <c r="E46" i="2"/>
  <c r="D47" i="2"/>
  <c r="D46" i="2" s="1"/>
  <c r="E130" i="2" l="1"/>
  <c r="A7" i="2" l="1"/>
  <c r="A8" i="2" s="1"/>
  <c r="A9" i="2" s="1"/>
  <c r="A10" i="2" s="1"/>
  <c r="A11" i="2" s="1"/>
  <c r="D122" i="2"/>
  <c r="E178" i="2" l="1"/>
  <c r="F189" i="2"/>
  <c r="G189" i="2"/>
  <c r="H189" i="2"/>
  <c r="I189" i="2"/>
  <c r="E189" i="2"/>
  <c r="D190" i="2"/>
  <c r="D189" i="2" s="1"/>
  <c r="I144" i="2" l="1"/>
  <c r="E151" i="2" l="1"/>
  <c r="F151" i="2"/>
  <c r="G151" i="2"/>
  <c r="H151" i="2"/>
  <c r="I151" i="2"/>
  <c r="D152" i="2"/>
  <c r="D151" i="2" s="1"/>
  <c r="E134" i="2"/>
  <c r="F134" i="2"/>
  <c r="G134" i="2"/>
  <c r="E84" i="2"/>
  <c r="F84" i="2"/>
  <c r="G84" i="2"/>
  <c r="F185" i="2" l="1"/>
  <c r="G185" i="2"/>
  <c r="H185" i="2"/>
  <c r="I185" i="2"/>
  <c r="E185" i="2"/>
  <c r="D188" i="2"/>
  <c r="D184" i="2"/>
  <c r="D182" i="2"/>
  <c r="D180" i="2"/>
  <c r="D179" i="2" s="1"/>
  <c r="D170" i="2"/>
  <c r="D169" i="2" s="1"/>
  <c r="D167" i="2"/>
  <c r="D168" i="2"/>
  <c r="D161" i="2"/>
  <c r="F138" i="2"/>
  <c r="G138" i="2"/>
  <c r="H138" i="2"/>
  <c r="I138" i="2"/>
  <c r="E138" i="2"/>
  <c r="D142" i="2"/>
  <c r="D150" i="2"/>
  <c r="D149" i="2" s="1"/>
  <c r="D148" i="2"/>
  <c r="D146" i="2" s="1"/>
  <c r="D145" i="2"/>
  <c r="I149" i="2"/>
  <c r="G149" i="2"/>
  <c r="F149" i="2"/>
  <c r="E149" i="2"/>
  <c r="B145" i="2"/>
  <c r="H144" i="2"/>
  <c r="G144" i="2"/>
  <c r="F144" i="2"/>
  <c r="E144" i="2"/>
  <c r="I141" i="2"/>
  <c r="H141" i="2"/>
  <c r="G139" i="2"/>
  <c r="F141" i="2"/>
  <c r="E141" i="2"/>
  <c r="D165" i="2" l="1"/>
  <c r="I139" i="2"/>
  <c r="I137" i="2" s="1"/>
  <c r="E139" i="2"/>
  <c r="D138" i="2"/>
  <c r="D185" i="2"/>
  <c r="H139" i="2"/>
  <c r="H137" i="2" s="1"/>
  <c r="D143" i="2"/>
  <c r="D141" i="2" s="1"/>
  <c r="F139" i="2"/>
  <c r="F137" i="2" s="1"/>
  <c r="G141" i="2"/>
  <c r="G137" i="2"/>
  <c r="D144" i="2"/>
  <c r="D139" i="2" l="1"/>
  <c r="D137" i="2" s="1"/>
  <c r="E137" i="2"/>
  <c r="F127" i="2" l="1"/>
  <c r="F123" i="2" s="1"/>
  <c r="G127" i="2"/>
  <c r="G123" i="2" s="1"/>
  <c r="H127" i="2"/>
  <c r="H123" i="2" s="1"/>
  <c r="I127" i="2"/>
  <c r="I123" i="2" s="1"/>
  <c r="E127" i="2"/>
  <c r="E123" i="2" s="1"/>
  <c r="D135" i="2"/>
  <c r="D134" i="2" s="1"/>
  <c r="D133" i="2"/>
  <c r="D132" i="2" s="1"/>
  <c r="D131" i="2"/>
  <c r="D130" i="2" s="1"/>
  <c r="D129" i="2"/>
  <c r="D128" i="2" s="1"/>
  <c r="I134" i="2"/>
  <c r="H134" i="2"/>
  <c r="D116" i="2"/>
  <c r="D114" i="2" s="1"/>
  <c r="D113" i="2"/>
  <c r="D110" i="2"/>
  <c r="D111" i="2"/>
  <c r="D107" i="2"/>
  <c r="D108" i="2"/>
  <c r="F83" i="2"/>
  <c r="G83" i="2"/>
  <c r="H83" i="2"/>
  <c r="I83" i="2"/>
  <c r="E83" i="2"/>
  <c r="H84" i="2"/>
  <c r="I84" i="2"/>
  <c r="D92" i="2"/>
  <c r="D93" i="2"/>
  <c r="D90" i="2"/>
  <c r="D89" i="2" s="1"/>
  <c r="D123" i="2" l="1"/>
  <c r="D87" i="2"/>
  <c r="D88" i="2"/>
  <c r="D106" i="2"/>
  <c r="H60" i="2" l="1"/>
  <c r="I60" i="2"/>
  <c r="D79" i="2"/>
  <c r="D78" i="2" s="1"/>
  <c r="D77" i="2"/>
  <c r="D76" i="2" s="1"/>
  <c r="D75" i="2"/>
  <c r="D74" i="2" s="1"/>
  <c r="D73" i="2"/>
  <c r="D72" i="2" s="1"/>
  <c r="D71" i="2" l="1"/>
  <c r="D70" i="2" s="1"/>
  <c r="D69" i="2"/>
  <c r="D68" i="2" s="1"/>
  <c r="D67" i="2"/>
  <c r="D66" i="2" s="1"/>
  <c r="D65" i="2"/>
  <c r="D63" i="2"/>
  <c r="F60" i="2" l="1"/>
  <c r="G60" i="2"/>
  <c r="E60" i="2"/>
  <c r="D61" i="2"/>
  <c r="F26" i="2"/>
  <c r="G26" i="2"/>
  <c r="H26" i="2"/>
  <c r="I26" i="2"/>
  <c r="E26" i="2"/>
  <c r="D45" i="2"/>
  <c r="D44" i="2" s="1"/>
  <c r="D43" i="2"/>
  <c r="D42" i="2" s="1"/>
  <c r="D41" i="2"/>
  <c r="D27" i="2" l="1"/>
  <c r="H23" i="2"/>
  <c r="D26" i="2"/>
  <c r="G23" i="2"/>
  <c r="D25" i="2"/>
  <c r="F23" i="2"/>
  <c r="I23" i="2"/>
  <c r="D39" i="2"/>
  <c r="D38" i="2" s="1"/>
  <c r="D37" i="2"/>
  <c r="D36" i="2" s="1"/>
  <c r="D35" i="2"/>
  <c r="D34" i="2" s="1"/>
  <c r="D33" i="2"/>
  <c r="D32" i="2" s="1"/>
  <c r="D31" i="2"/>
  <c r="D30" i="2" s="1"/>
  <c r="D29" i="2"/>
  <c r="F42" i="2" l="1"/>
  <c r="E91" i="2" l="1"/>
  <c r="F91" i="2"/>
  <c r="G91" i="2"/>
  <c r="H91" i="2"/>
  <c r="I91" i="2"/>
  <c r="D91" i="2"/>
  <c r="H53" i="2"/>
  <c r="H163" i="2"/>
  <c r="H14" i="2" s="1"/>
  <c r="H9" i="2" s="1"/>
  <c r="F53" i="2"/>
  <c r="F163" i="2"/>
  <c r="F14" i="2" s="1"/>
  <c r="F9" i="2" s="1"/>
  <c r="E163" i="2"/>
  <c r="E14" i="2" s="1"/>
  <c r="E9" i="2" s="1"/>
  <c r="E174" i="2"/>
  <c r="E172" i="2" s="1"/>
  <c r="G21" i="2"/>
  <c r="G163" i="2"/>
  <c r="G14" i="2" s="1"/>
  <c r="G9" i="2" s="1"/>
  <c r="I120" i="2"/>
  <c r="I163" i="2"/>
  <c r="I14" i="2" s="1"/>
  <c r="I9" i="2" s="1"/>
  <c r="F81" i="2"/>
  <c r="F12" i="2"/>
  <c r="F7" i="2" s="1"/>
  <c r="G12" i="2"/>
  <c r="G7" i="2" s="1"/>
  <c r="H12" i="2"/>
  <c r="H7" i="2" s="1"/>
  <c r="E12" i="2"/>
  <c r="E7" i="2" s="1"/>
  <c r="F78" i="2"/>
  <c r="G78" i="2"/>
  <c r="H78" i="2"/>
  <c r="I78" i="2"/>
  <c r="E78" i="2"/>
  <c r="F44" i="2"/>
  <c r="G44" i="2"/>
  <c r="H44" i="2"/>
  <c r="I44" i="2"/>
  <c r="G32" i="2"/>
  <c r="H32" i="2"/>
  <c r="I32" i="2"/>
  <c r="G30" i="2"/>
  <c r="H30" i="2"/>
  <c r="I30" i="2"/>
  <c r="I52" i="2"/>
  <c r="E169" i="2"/>
  <c r="F169" i="2"/>
  <c r="F162" i="2" s="1"/>
  <c r="G169" i="2"/>
  <c r="G162" i="2" s="1"/>
  <c r="H169" i="2"/>
  <c r="H162" i="2" s="1"/>
  <c r="I169" i="2"/>
  <c r="I162" i="2" s="1"/>
  <c r="E89" i="2"/>
  <c r="F89" i="2"/>
  <c r="G89" i="2"/>
  <c r="H89" i="2"/>
  <c r="I89" i="2"/>
  <c r="G62" i="2"/>
  <c r="H62" i="2"/>
  <c r="I62" i="2"/>
  <c r="F120" i="2"/>
  <c r="D64" i="2"/>
  <c r="G86" i="2"/>
  <c r="F103" i="2"/>
  <c r="G100" i="2"/>
  <c r="H103" i="2"/>
  <c r="I100" i="2"/>
  <c r="E21" i="2"/>
  <c r="E53" i="2"/>
  <c r="E86" i="2"/>
  <c r="E176" i="2"/>
  <c r="F52" i="2"/>
  <c r="G53" i="2"/>
  <c r="I21" i="2"/>
  <c r="I101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E164" i="2"/>
  <c r="F165" i="2"/>
  <c r="G165" i="2"/>
  <c r="H165" i="2"/>
  <c r="I165" i="2"/>
  <c r="F106" i="2"/>
  <c r="G106" i="2"/>
  <c r="H106" i="2"/>
  <c r="I106" i="2"/>
  <c r="E106" i="2"/>
  <c r="E66" i="2"/>
  <c r="F66" i="2"/>
  <c r="G66" i="2"/>
  <c r="H66" i="2"/>
  <c r="I66" i="2"/>
  <c r="E101" i="2"/>
  <c r="H101" i="2"/>
  <c r="F30" i="2"/>
  <c r="E44" i="2"/>
  <c r="F164" i="2"/>
  <c r="F158" i="2" s="1"/>
  <c r="F15" i="2" s="1"/>
  <c r="F10" i="2" s="1"/>
  <c r="G158" i="2"/>
  <c r="G15" i="2" s="1"/>
  <c r="G10" i="2" s="1"/>
  <c r="H164" i="2"/>
  <c r="I164" i="2"/>
  <c r="D187" i="2"/>
  <c r="E187" i="2"/>
  <c r="E28" i="2"/>
  <c r="E42" i="2"/>
  <c r="E179" i="2"/>
  <c r="F179" i="2"/>
  <c r="G179" i="2"/>
  <c r="H179" i="2"/>
  <c r="I179" i="2"/>
  <c r="E132" i="2"/>
  <c r="F132" i="2"/>
  <c r="G132" i="2"/>
  <c r="H132" i="2"/>
  <c r="I132" i="2"/>
  <c r="F130" i="2"/>
  <c r="G130" i="2"/>
  <c r="H130" i="2"/>
  <c r="I130" i="2"/>
  <c r="E128" i="2"/>
  <c r="F128" i="2"/>
  <c r="G128" i="2"/>
  <c r="H128" i="2"/>
  <c r="I128" i="2"/>
  <c r="F112" i="2"/>
  <c r="G112" i="2"/>
  <c r="H112" i="2"/>
  <c r="I112" i="2"/>
  <c r="E109" i="2"/>
  <c r="F109" i="2"/>
  <c r="G109" i="2"/>
  <c r="H109" i="2"/>
  <c r="I109" i="2"/>
  <c r="E76" i="2"/>
  <c r="F76" i="2"/>
  <c r="G76" i="2"/>
  <c r="H76" i="2"/>
  <c r="I76" i="2"/>
  <c r="E72" i="2"/>
  <c r="F72" i="2"/>
  <c r="G72" i="2"/>
  <c r="H72" i="2"/>
  <c r="I72" i="2"/>
  <c r="E70" i="2"/>
  <c r="F70" i="2"/>
  <c r="G70" i="2"/>
  <c r="H70" i="2"/>
  <c r="I70" i="2"/>
  <c r="E68" i="2"/>
  <c r="F68" i="2"/>
  <c r="G68" i="2"/>
  <c r="H68" i="2"/>
  <c r="I68" i="2"/>
  <c r="E64" i="2"/>
  <c r="F64" i="2"/>
  <c r="G64" i="2"/>
  <c r="H64" i="2"/>
  <c r="I64" i="2"/>
  <c r="E32" i="2"/>
  <c r="F32" i="2"/>
  <c r="E30" i="2"/>
  <c r="E40" i="2"/>
  <c r="D40" i="2" s="1"/>
  <c r="E74" i="2"/>
  <c r="F74" i="2"/>
  <c r="G74" i="2"/>
  <c r="H74" i="2"/>
  <c r="I74" i="2"/>
  <c r="E36" i="2"/>
  <c r="F36" i="2"/>
  <c r="G36" i="2"/>
  <c r="H36" i="2"/>
  <c r="I36" i="2"/>
  <c r="E38" i="2"/>
  <c r="F38" i="2"/>
  <c r="G38" i="2"/>
  <c r="H38" i="2"/>
  <c r="I38" i="2"/>
  <c r="H51" i="2"/>
  <c r="E183" i="2"/>
  <c r="F183" i="2"/>
  <c r="G183" i="2"/>
  <c r="H183" i="2"/>
  <c r="I183" i="2"/>
  <c r="D183" i="2"/>
  <c r="D181" i="2"/>
  <c r="E181" i="2"/>
  <c r="D112" i="2"/>
  <c r="D84" i="2"/>
  <c r="F187" i="2"/>
  <c r="F181" i="2"/>
  <c r="G187" i="2"/>
  <c r="G181" i="2"/>
  <c r="H187" i="2"/>
  <c r="H181" i="2"/>
  <c r="I187" i="2"/>
  <c r="I181" i="2"/>
  <c r="F125" i="2"/>
  <c r="H125" i="2"/>
  <c r="H120" i="2"/>
  <c r="D28" i="2"/>
  <c r="F19" i="2"/>
  <c r="I53" i="2"/>
  <c r="F20" i="2"/>
  <c r="G174" i="2"/>
  <c r="G172" i="2" s="1"/>
  <c r="H21" i="2"/>
  <c r="G176" i="2"/>
  <c r="H86" i="2"/>
  <c r="I86" i="2"/>
  <c r="F21" i="2"/>
  <c r="I103" i="2"/>
  <c r="E120" i="2"/>
  <c r="G101" i="2"/>
  <c r="H20" i="2"/>
  <c r="F51" i="2"/>
  <c r="A30" i="2" l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I157" i="2"/>
  <c r="H157" i="2"/>
  <c r="I158" i="2"/>
  <c r="I15" i="2" s="1"/>
  <c r="I10" i="2" s="1"/>
  <c r="G160" i="2"/>
  <c r="H158" i="2"/>
  <c r="H15" i="2" s="1"/>
  <c r="H10" i="2" s="1"/>
  <c r="G98" i="2"/>
  <c r="I98" i="2"/>
  <c r="E98" i="2"/>
  <c r="E103" i="2"/>
  <c r="D9" i="2"/>
  <c r="G157" i="2"/>
  <c r="F100" i="2"/>
  <c r="G103" i="2"/>
  <c r="E51" i="2"/>
  <c r="F157" i="2"/>
  <c r="G51" i="2"/>
  <c r="E13" i="2"/>
  <c r="E8" i="2" s="1"/>
  <c r="E157" i="2"/>
  <c r="F13" i="2"/>
  <c r="F8" i="2" s="1"/>
  <c r="F6" i="2" s="1"/>
  <c r="I51" i="2"/>
  <c r="I49" i="2" s="1"/>
  <c r="I12" i="2"/>
  <c r="I156" i="2"/>
  <c r="I13" i="2"/>
  <c r="I8" i="2" s="1"/>
  <c r="H156" i="2"/>
  <c r="H13" i="2"/>
  <c r="H8" i="2" s="1"/>
  <c r="G156" i="2"/>
  <c r="G13" i="2"/>
  <c r="G8" i="2" s="1"/>
  <c r="G6" i="2" s="1"/>
  <c r="D21" i="2"/>
  <c r="E158" i="2"/>
  <c r="E15" i="2" s="1"/>
  <c r="D164" i="2"/>
  <c r="D158" i="2" s="1"/>
  <c r="F160" i="2"/>
  <c r="D163" i="2"/>
  <c r="D157" i="2" s="1"/>
  <c r="F156" i="2"/>
  <c r="D162" i="2"/>
  <c r="D156" i="2" s="1"/>
  <c r="E125" i="2"/>
  <c r="D127" i="2"/>
  <c r="D83" i="2"/>
  <c r="D62" i="2"/>
  <c r="D105" i="2"/>
  <c r="I55" i="2"/>
  <c r="E52" i="2"/>
  <c r="D58" i="2"/>
  <c r="F101" i="2"/>
  <c r="D57" i="2"/>
  <c r="F55" i="2"/>
  <c r="I125" i="2"/>
  <c r="D53" i="2"/>
  <c r="E55" i="2"/>
  <c r="D60" i="2"/>
  <c r="E23" i="2"/>
  <c r="D59" i="2"/>
  <c r="I160" i="2"/>
  <c r="H160" i="2"/>
  <c r="G20" i="2"/>
  <c r="G19" i="2"/>
  <c r="D109" i="2"/>
  <c r="E19" i="2"/>
  <c r="E20" i="2"/>
  <c r="H19" i="2"/>
  <c r="H17" i="2" s="1"/>
  <c r="I20" i="2"/>
  <c r="F86" i="2"/>
  <c r="D86" i="2" s="1"/>
  <c r="I19" i="2"/>
  <c r="I81" i="2"/>
  <c r="D19" i="2"/>
  <c r="G81" i="2"/>
  <c r="H81" i="2"/>
  <c r="E81" i="2"/>
  <c r="F17" i="2"/>
  <c r="F49" i="2"/>
  <c r="G125" i="2"/>
  <c r="G120" i="2"/>
  <c r="H55" i="2"/>
  <c r="H52" i="2"/>
  <c r="H49" i="2" s="1"/>
  <c r="G52" i="2"/>
  <c r="G55" i="2"/>
  <c r="E156" i="2"/>
  <c r="E160" i="2"/>
  <c r="H100" i="2"/>
  <c r="H98" i="2" s="1"/>
  <c r="D104" i="2"/>
  <c r="D186" i="2"/>
  <c r="I154" i="2" l="1"/>
  <c r="G154" i="2"/>
  <c r="H154" i="2"/>
  <c r="H6" i="2"/>
  <c r="A46" i="2"/>
  <c r="A47" i="2" s="1"/>
  <c r="F98" i="2"/>
  <c r="F154" i="2"/>
  <c r="D103" i="2"/>
  <c r="D15" i="2"/>
  <c r="E10" i="2"/>
  <c r="D10" i="2" s="1"/>
  <c r="D12" i="2"/>
  <c r="I7" i="2"/>
  <c r="D8" i="2"/>
  <c r="E6" i="2"/>
  <c r="D51" i="2"/>
  <c r="E49" i="2"/>
  <c r="E154" i="2"/>
  <c r="D20" i="2"/>
  <c r="D17" i="2" s="1"/>
  <c r="D101" i="2"/>
  <c r="D81" i="2"/>
  <c r="D55" i="2"/>
  <c r="D52" i="2"/>
  <c r="D154" i="2"/>
  <c r="I17" i="2"/>
  <c r="G17" i="2"/>
  <c r="E17" i="2"/>
  <c r="D160" i="2"/>
  <c r="E11" i="2"/>
  <c r="F11" i="2"/>
  <c r="D23" i="2"/>
  <c r="F176" i="2"/>
  <c r="F174" i="2"/>
  <c r="F172" i="2" s="1"/>
  <c r="H174" i="2"/>
  <c r="H172" i="2" s="1"/>
  <c r="H176" i="2"/>
  <c r="D178" i="2"/>
  <c r="G49" i="2"/>
  <c r="D100" i="2"/>
  <c r="D120" i="2"/>
  <c r="D125" i="2"/>
  <c r="A48" i="2" l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D98" i="2"/>
  <c r="D49" i="2"/>
  <c r="I6" i="2"/>
  <c r="D6" i="2" s="1"/>
  <c r="D7" i="2"/>
  <c r="G11" i="2"/>
  <c r="D174" i="2"/>
  <c r="D172" i="2" s="1"/>
  <c r="D176" i="2"/>
  <c r="I176" i="2"/>
  <c r="I174" i="2"/>
  <c r="I172" i="2" s="1"/>
  <c r="A95" i="2" l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H11" i="2"/>
  <c r="A117" i="2" l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I11" i="2"/>
  <c r="D11" i="2" s="1"/>
  <c r="A149" i="2" l="1"/>
  <c r="A150" i="2" s="1"/>
  <c r="D14" i="2"/>
  <c r="D13" i="2"/>
  <c r="A151" i="2" l="1"/>
  <c r="A152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</calcChain>
</file>

<file path=xl/sharedStrings.xml><?xml version="1.0" encoding="utf-8"?>
<sst xmlns="http://schemas.openxmlformats.org/spreadsheetml/2006/main" count="325" uniqueCount="93">
  <si>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</si>
  <si>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</si>
  <si>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</si>
  <si>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</si>
  <si>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</si>
  <si>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</si>
  <si>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</si>
  <si>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</si>
  <si>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</si>
  <si>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</si>
  <si>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</si>
  <si>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</si>
  <si>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</si>
  <si>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</si>
  <si>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</si>
  <si>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 xml:space="preserve">Всего по подпрограмме, в том числе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</si>
  <si>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</si>
  <si>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</si>
  <si>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Федеральный бюджет</t>
  </si>
  <si>
    <t>федеральный бюджет</t>
  </si>
  <si>
    <t xml:space="preserve">Местный бюджет      </t>
  </si>
  <si>
    <t>Местный бюджет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</si>
  <si>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</si>
  <si>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Всего по направлению  «Прочие нужды», в том числе</t>
  </si>
  <si>
    <t>Наименование мероприятия/Источники расходов   на финансирование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</si>
  <si>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</si>
  <si>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</si>
  <si>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</si>
  <si>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</si>
  <si>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X</t>
  </si>
  <si>
    <t>Мероприятие 2 Реализация мероприятий по обеспечению пожарной безопасности на территории Артемовского городского округа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</si>
  <si>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</si>
  <si>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</si>
  <si>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</si>
  <si>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>Внебюджетные источники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</si>
  <si>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</si>
  <si>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3 Организация временного трудоустройства несовершенолетних граждан в возрасте от 14 до 18 лет, всего, из них</t>
  </si>
  <si>
    <t>Мероприятие 4 Оказание услуг в сфере молодежной политики, всего, из них</t>
  </si>
  <si>
    <t>№ стро   ки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</si>
  <si>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</si>
  <si>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 xml:space="preserve">Мероприятие 2 Проведение мероприятий  патриотического воспитания на муниципальном, региональном и российском уровнях, всего, из них </t>
  </si>
  <si>
    <t>Мероприятие 2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</si>
  <si>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 Создание спортивных площадок (оснащение спортивным оборудованием) для занятий уличной гимнастикой</t>
  </si>
  <si>
    <t xml:space="preserve">Подпрограмма 3 «Обеспечение условий для развития массовой физической культуры и спорта» 
</t>
  </si>
  <si>
    <t xml:space="preserve">Мероприятие 4 Организация и проведение мероприятий по профилактике правонарушений на территории Артемовского городского округа
</t>
  </si>
  <si>
    <t>Мероприятие 1 Обеспечение деятельности органов местного самоуправления (центральный аппарат),  всего, из них</t>
  </si>
  <si>
    <t>Мероприятие 4 Содержание и обеспечение сохранности здания, используемого для работы призывной комиссии по призыву  граждан на военную службу</t>
  </si>
  <si>
    <t>Мероприятие 5 Обеспечение муниципальных нужд в предоставлении статистической информации</t>
  </si>
  <si>
    <t>Подпрограмма  6 «Развитие градостроительной деятельности на территории Артемовского городского округа»</t>
  </si>
  <si>
    <t>Подпрограмма 7  «Обеспечение развития архивного дела в Артемовском городском округе»</t>
  </si>
  <si>
    <t>Подпрограмма 8 «Обеспечение реализации муниципальной программы»</t>
  </si>
  <si>
    <t>71,72,73</t>
  </si>
  <si>
    <t>Всего, тыс.рублей</t>
  </si>
  <si>
    <t>В том числе по годам выполнения</t>
  </si>
  <si>
    <t xml:space="preserve">Мероприятие 1 Развитие информационных технологий на территории Артемовского городского округа, всего из них </t>
  </si>
  <si>
    <t>Подпрограмма 5 «Совершенствование системы гражданской обороны, защиты населения и территорий от чрезвычайных ситуаций природного и техногенного характера,  обеспечения пожарной безопасности и охраны общественного порядка на территории Артемовского городского округа»</t>
  </si>
  <si>
    <t>Мероприятие 3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</si>
  <si>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 xml:space="preserve">Подпрограмма 4 «Организация и осуществление мероприятий по работе с детьми и молодежью на территории Артемовского городского округа» 
</t>
  </si>
  <si>
    <t>Мероприятие 3 Осуществление государственного полномочия Свердловской области в соответствии с Законом 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средств областного бюджета, всего, из них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</si>
  <si>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за счет средств областного бюджета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</si>
  <si>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предоста-влению гражданам субсидий на оплату жилого помещения и коммунальных услуг» за счет средств областного бюджета</t>
  </si>
  <si>
    <t>Мероприятие 2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самоуправления,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за счет средств федерального бюджета</t>
  </si>
  <si>
    <t>Мероприятие 6 Дополнительное финансовое обеспечение деятельности Муниципального казенного учреждения Артемовского городского округа «Центр по расчету и выплате субсидий»</t>
  </si>
  <si>
    <t xml:space="preserve">Код 
федерального 
проекта
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</si>
  <si>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«Реализация  вопросов местного значения и переданных государственных полномочий  в Артемовском городском округе на период до 2027 года»</t>
  </si>
  <si>
    <t>Приложение № 2                                                                                                                    к муниципальной программе «Реализация  вопросов местного значения и переданных государственных полномочий  в Артемовском городском округе                                                                                                                       на период до 2027 года»</t>
  </si>
  <si>
    <t xml:space="preserve">P5
</t>
  </si>
  <si>
    <t>Мероприятие 2 Организация предоставления услуг (выполнения работ) в сфере печати</t>
  </si>
  <si>
    <t>Мероприятие 3 Освещение деятельности органов местного самоуправления и социально-значимых вопросов</t>
  </si>
  <si>
    <t>Мероприятие 4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</si>
  <si>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5 Осуществление государственного полномочия Свердловской области по созданию административных комиссий, всего, из них</t>
  </si>
  <si>
    <t>Мероприятие 6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</si>
  <si>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7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</si>
  <si>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 xml:space="preserve">Мероприятие 8 Организация и проведение выборов депутатов Думы Артемовского городского округа </t>
  </si>
  <si>
    <t>Мероприятие 9 Оказание финансовой поддержки социально ориентированным некоммерческим организациям, всего, из них</t>
  </si>
  <si>
    <t>Мероприятие 10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учета предусмотренных учетных документов, всего, из них</t>
  </si>
  <si>
    <t>Мероприятие 7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осмотров</t>
  </si>
  <si>
    <t>Мероприятие 8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за счет средств областного бюджета, всего, из них</t>
  </si>
  <si>
    <t xml:space="preserve">Мероприятие 9 Выплаты пенсии за выслугу лет лицам, замещавшим  должности муниципальной службы Артемовского городского округа, всего, из них </t>
  </si>
  <si>
    <t>Мероприятие 10 Осуществление государственного полномочия Российской Федерации по предоставлению компенсации отдельным категориям граждан оплаты взноса на капитальный ремонт общего имущества в многоквартирном доме за счет средств федерального и областного бюджетов</t>
  </si>
  <si>
    <t>Мероприятие 5 Организация и проведение мероприятий по профилактике ВИЧ - инфекции</t>
  </si>
  <si>
    <t>19</t>
  </si>
  <si>
    <t>39,40,41,42,           43,44</t>
  </si>
  <si>
    <t>51,52,53,54,59</t>
  </si>
  <si>
    <t>55,56,57</t>
  </si>
  <si>
    <t>Мероприятие 3 Проведение комплексных кадастровых работ</t>
  </si>
  <si>
    <t>Мероприятие 4 Разработка генеральных планов и правил землепользования и застройки, внесение в них изменений территорий и населенных пунктов Артемовского городского округа</t>
  </si>
  <si>
    <t xml:space="preserve">Мероприятие 2 Обеспечение деятельности отраслевых (функциональных) органов Администрации Артемовского городского округа </t>
  </si>
  <si>
    <t>Мероприятие 3 Обеспечение деятельности территориальных органов Администрации Артемовского городского округа (территориальные управления)</t>
  </si>
  <si>
    <t>Мероприятие 2 Межевание земельных участков  всего, из них</t>
  </si>
  <si>
    <t>Мероприятие 3 Поэтапное внедрение Всероссийского физкультурно-спортивного комплекса «Готов к труду и обороне» (ГТО)</t>
  </si>
  <si>
    <t>95,96,98,100,             101,102,104,106</t>
  </si>
  <si>
    <t>95,96,98,100,         101,105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</si>
</sst>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b/>
      <sz val="16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165" fontId="4" fillId="0" borderId="1" xfId="0" applyNumberFormat="1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164" fontId="4" fillId="0" borderId="1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165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165" fontId="4" fillId="0" borderId="3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2" borderId="0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vertical="top" wrapText="1"/>
    </xf>
    <xf numFmtId="165" fontId="4" fillId="3" borderId="1" xfId="0" applyNumberFormat="1" applyFont="1" applyFill="1" applyBorder="1" applyAlignment="1">
      <alignment horizontal="right" vertical="top" wrapText="1"/>
    </xf>
    <xf numFmtId="165" fontId="7" fillId="3" borderId="1" xfId="0" applyNumberFormat="1" applyFont="1" applyFill="1" applyBorder="1" applyAlignment="1">
      <alignment wrapText="1"/>
    </xf>
    <xf numFmtId="165" fontId="4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4" fillId="3" borderId="3" xfId="0" applyFont="1" applyFill="1" applyBorder="1" applyAlignment="1">
      <alignment vertical="top" wrapText="1"/>
    </xf>
    <xf numFmtId="165" fontId="4" fillId="3" borderId="3" xfId="0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9" xfId="0" applyNumberFormat="1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9" xfId="0" applyNumberFormat="1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tabSelected="1" view="pageBreakPreview" topLeftCell="A179" zoomScale="75" zoomScaleNormal="90" zoomScaleSheetLayoutView="75" zoomScalePageLayoutView="90" workbookViewId="0">
      <selection activeCell="J189" sqref="J189"/>
    </sheetView>
  </sheetViews>
  <sheetFormatPr defaultRowHeight="14.25" x14ac:dyDescent="0.2"/>
  <cols>
    <col min="1" max="1" width="10.85546875" style="49" customWidth="1"/>
    <col min="2" max="2" width="52.7109375" style="50" customWidth="1"/>
    <col min="3" max="3" width="20" style="50" customWidth="1"/>
    <col min="4" max="4" width="19.140625" style="5" customWidth="1"/>
    <col min="5" max="5" width="18.140625" style="5" customWidth="1"/>
    <col min="6" max="6" width="18.5703125" style="51" customWidth="1"/>
    <col min="7" max="7" width="18.85546875" style="5" customWidth="1"/>
    <col min="8" max="8" width="18.140625" style="5" customWidth="1"/>
    <col min="9" max="9" width="19.140625" style="5" customWidth="1"/>
    <col min="10" max="10" width="21.42578125" style="5" customWidth="1"/>
    <col min="11" max="11" width="9.28515625" style="5" bestFit="1" customWidth="1"/>
    <col min="12" max="12" width="9.42578125" style="5" customWidth="1"/>
    <col min="13" max="13" width="9.42578125" style="5" bestFit="1" customWidth="1"/>
    <col min="14" max="14" width="9.28515625" style="5" bestFit="1" customWidth="1"/>
    <col min="15" max="16" width="9.42578125" style="5" bestFit="1" customWidth="1"/>
    <col min="17" max="16384" width="9.140625" style="5"/>
  </cols>
  <sheetData>
    <row r="1" spans="1:13" ht="114.75" customHeight="1" x14ac:dyDescent="0.2">
      <c r="A1" s="1"/>
      <c r="B1" s="2"/>
      <c r="C1" s="2"/>
      <c r="D1" s="3"/>
      <c r="E1" s="3"/>
      <c r="F1" s="3"/>
      <c r="G1" s="84" t="s">
        <v>65</v>
      </c>
      <c r="H1" s="84"/>
      <c r="I1" s="84"/>
      <c r="J1" s="84"/>
      <c r="K1" s="4"/>
      <c r="L1" s="4"/>
      <c r="M1" s="4"/>
    </row>
    <row r="2" spans="1:13" ht="90.75" customHeight="1" x14ac:dyDescent="0.2">
      <c r="A2" s="95" t="s">
        <v>64</v>
      </c>
      <c r="B2" s="96"/>
      <c r="C2" s="96"/>
      <c r="D2" s="96"/>
      <c r="E2" s="96"/>
      <c r="F2" s="96"/>
      <c r="G2" s="96"/>
      <c r="H2" s="96"/>
      <c r="I2" s="96"/>
      <c r="J2" s="97"/>
    </row>
    <row r="3" spans="1:13" ht="123.75" customHeight="1" x14ac:dyDescent="0.2">
      <c r="A3" s="81" t="s">
        <v>38</v>
      </c>
      <c r="B3" s="81" t="s">
        <v>24</v>
      </c>
      <c r="C3" s="81" t="s">
        <v>63</v>
      </c>
      <c r="D3" s="81" t="s">
        <v>52</v>
      </c>
      <c r="E3" s="98" t="s">
        <v>53</v>
      </c>
      <c r="F3" s="99"/>
      <c r="G3" s="99"/>
      <c r="H3" s="99"/>
      <c r="I3" s="100"/>
      <c r="J3" s="81" t="s">
        <v>27</v>
      </c>
    </row>
    <row r="4" spans="1:13" ht="9.75" customHeight="1" x14ac:dyDescent="0.2">
      <c r="A4" s="82"/>
      <c r="B4" s="82"/>
      <c r="C4" s="82"/>
      <c r="D4" s="82"/>
      <c r="E4" s="101"/>
      <c r="F4" s="102"/>
      <c r="G4" s="102"/>
      <c r="H4" s="102"/>
      <c r="I4" s="103"/>
      <c r="J4" s="82"/>
    </row>
    <row r="5" spans="1:13" ht="24" customHeight="1" x14ac:dyDescent="0.2">
      <c r="A5" s="83"/>
      <c r="B5" s="83"/>
      <c r="C5" s="83"/>
      <c r="D5" s="83"/>
      <c r="E5" s="6">
        <v>2023</v>
      </c>
      <c r="F5" s="6">
        <v>2024</v>
      </c>
      <c r="G5" s="6">
        <v>2025</v>
      </c>
      <c r="H5" s="6">
        <v>2026</v>
      </c>
      <c r="I5" s="6">
        <v>2027</v>
      </c>
      <c r="J5" s="83"/>
    </row>
    <row r="6" spans="1:13" ht="40.5" x14ac:dyDescent="0.3">
      <c r="A6" s="7">
        <v>1</v>
      </c>
      <c r="B6" s="8" t="s">
        <v>0</v>
      </c>
      <c r="C6" s="8"/>
      <c r="D6" s="9">
        <f t="shared" ref="D6:D9" si="0">SUM(E6:I6)</f>
        <v>2619425.7000000002</v>
      </c>
      <c r="E6" s="10">
        <f>E7+E8+E9+E10</f>
        <v>511556.59999999992</v>
      </c>
      <c r="F6" s="10">
        <f t="shared" ref="F6:I6" si="1">F7+F8+F9+F10</f>
        <v>526435.20000000007</v>
      </c>
      <c r="G6" s="10">
        <f t="shared" si="1"/>
        <v>524758.5</v>
      </c>
      <c r="H6" s="10">
        <f t="shared" si="1"/>
        <v>531916.9</v>
      </c>
      <c r="I6" s="10">
        <f t="shared" si="1"/>
        <v>524758.5</v>
      </c>
      <c r="J6" s="11" t="s">
        <v>29</v>
      </c>
    </row>
    <row r="7" spans="1:13" ht="20.25" x14ac:dyDescent="0.3">
      <c r="A7" s="7">
        <f>A6+1</f>
        <v>2</v>
      </c>
      <c r="B7" s="8" t="s">
        <v>1</v>
      </c>
      <c r="C7" s="8"/>
      <c r="D7" s="9">
        <f t="shared" si="0"/>
        <v>184554.30000000002</v>
      </c>
      <c r="E7" s="10">
        <f>E12</f>
        <v>36742.299999999996</v>
      </c>
      <c r="F7" s="10">
        <f t="shared" ref="F7:I7" si="2">F12</f>
        <v>36863.4</v>
      </c>
      <c r="G7" s="10">
        <f t="shared" si="2"/>
        <v>36863.4</v>
      </c>
      <c r="H7" s="10">
        <f t="shared" si="2"/>
        <v>37221.800000000003</v>
      </c>
      <c r="I7" s="10">
        <f t="shared" si="2"/>
        <v>36863.4</v>
      </c>
      <c r="J7" s="11" t="s">
        <v>29</v>
      </c>
    </row>
    <row r="8" spans="1:13" ht="20.25" x14ac:dyDescent="0.3">
      <c r="A8" s="7">
        <f t="shared" ref="A8:A11" si="3">A7+1</f>
        <v>3</v>
      </c>
      <c r="B8" s="8" t="s">
        <v>2</v>
      </c>
      <c r="C8" s="8"/>
      <c r="D8" s="9">
        <f t="shared" si="0"/>
        <v>1343478.2999999998</v>
      </c>
      <c r="E8" s="10">
        <f>E13</f>
        <v>262158.69999999995</v>
      </c>
      <c r="F8" s="10">
        <f t="shared" ref="F8:I8" si="4">F13</f>
        <v>270329.90000000002</v>
      </c>
      <c r="G8" s="10">
        <f t="shared" si="4"/>
        <v>270329.90000000002</v>
      </c>
      <c r="H8" s="10">
        <f t="shared" si="4"/>
        <v>270329.90000000002</v>
      </c>
      <c r="I8" s="10">
        <f t="shared" si="4"/>
        <v>270329.90000000002</v>
      </c>
      <c r="J8" s="11" t="s">
        <v>29</v>
      </c>
    </row>
    <row r="9" spans="1:13" ht="20.25" x14ac:dyDescent="0.3">
      <c r="A9" s="7">
        <f t="shared" si="3"/>
        <v>4</v>
      </c>
      <c r="B9" s="8" t="s">
        <v>3</v>
      </c>
      <c r="C9" s="8"/>
      <c r="D9" s="9">
        <f t="shared" si="0"/>
        <v>1090993.0999999999</v>
      </c>
      <c r="E9" s="10">
        <f>E14</f>
        <v>212575.59999999998</v>
      </c>
      <c r="F9" s="10">
        <f t="shared" ref="F9:I9" si="5">F14</f>
        <v>219161.9</v>
      </c>
      <c r="G9" s="10">
        <f t="shared" si="5"/>
        <v>217485.2</v>
      </c>
      <c r="H9" s="10">
        <f t="shared" si="5"/>
        <v>224285.2</v>
      </c>
      <c r="I9" s="10">
        <f t="shared" si="5"/>
        <v>217485.2</v>
      </c>
      <c r="J9" s="11" t="s">
        <v>29</v>
      </c>
    </row>
    <row r="10" spans="1:13" ht="20.25" x14ac:dyDescent="0.3">
      <c r="A10" s="7">
        <f t="shared" si="3"/>
        <v>5</v>
      </c>
      <c r="B10" s="8" t="s">
        <v>34</v>
      </c>
      <c r="C10" s="8"/>
      <c r="D10" s="9">
        <f t="shared" ref="D10:D14" si="6">SUM(E10:I10)</f>
        <v>400</v>
      </c>
      <c r="E10" s="10">
        <f>E15</f>
        <v>80</v>
      </c>
      <c r="F10" s="10">
        <f t="shared" ref="F10:I10" si="7">F15</f>
        <v>80</v>
      </c>
      <c r="G10" s="10">
        <f t="shared" si="7"/>
        <v>80</v>
      </c>
      <c r="H10" s="10">
        <f t="shared" si="7"/>
        <v>80</v>
      </c>
      <c r="I10" s="10">
        <f t="shared" si="7"/>
        <v>80</v>
      </c>
      <c r="J10" s="11" t="s">
        <v>29</v>
      </c>
    </row>
    <row r="11" spans="1:13" ht="40.5" customHeight="1" x14ac:dyDescent="0.3">
      <c r="A11" s="7">
        <f t="shared" si="3"/>
        <v>6</v>
      </c>
      <c r="B11" s="8" t="s">
        <v>23</v>
      </c>
      <c r="C11" s="8"/>
      <c r="D11" s="9">
        <f t="shared" si="6"/>
        <v>2619425.7000000002</v>
      </c>
      <c r="E11" s="9">
        <f t="shared" ref="E11:I11" si="8">E12+E13+E14+E15</f>
        <v>511556.59999999992</v>
      </c>
      <c r="F11" s="9">
        <f t="shared" si="8"/>
        <v>526435.20000000007</v>
      </c>
      <c r="G11" s="9">
        <f t="shared" si="8"/>
        <v>524758.5</v>
      </c>
      <c r="H11" s="9">
        <f t="shared" si="8"/>
        <v>531916.9</v>
      </c>
      <c r="I11" s="9">
        <f t="shared" si="8"/>
        <v>524758.5</v>
      </c>
      <c r="J11" s="11" t="s">
        <v>29</v>
      </c>
    </row>
    <row r="12" spans="1:13" ht="20.25" x14ac:dyDescent="0.3">
      <c r="A12" s="11">
        <f t="shared" ref="A12:A45" si="9">A11+1</f>
        <v>7</v>
      </c>
      <c r="B12" s="8" t="s">
        <v>1</v>
      </c>
      <c r="C12" s="8"/>
      <c r="D12" s="9">
        <f t="shared" si="6"/>
        <v>184554.30000000002</v>
      </c>
      <c r="E12" s="9">
        <f>E25+E57+E161</f>
        <v>36742.299999999996</v>
      </c>
      <c r="F12" s="9">
        <f>F25+F57+F161</f>
        <v>36863.4</v>
      </c>
      <c r="G12" s="9">
        <f>G25+G57+G161</f>
        <v>36863.4</v>
      </c>
      <c r="H12" s="9">
        <f>H25+H57+H161</f>
        <v>37221.800000000003</v>
      </c>
      <c r="I12" s="9">
        <f>I25+I57+I161</f>
        <v>36863.4</v>
      </c>
      <c r="J12" s="11" t="s">
        <v>29</v>
      </c>
    </row>
    <row r="13" spans="1:13" ht="20.25" x14ac:dyDescent="0.3">
      <c r="A13" s="11">
        <f t="shared" si="9"/>
        <v>8</v>
      </c>
      <c r="B13" s="8" t="s">
        <v>2</v>
      </c>
      <c r="C13" s="8"/>
      <c r="D13" s="9">
        <f t="shared" si="6"/>
        <v>1343478.2999999998</v>
      </c>
      <c r="E13" s="9">
        <f>E26+E58+E87+E104+E142+E162+E177</f>
        <v>262158.69999999995</v>
      </c>
      <c r="F13" s="9">
        <f>F26+F58+F87+F104+F142+F162+F177</f>
        <v>270329.90000000002</v>
      </c>
      <c r="G13" s="9">
        <f>G26+G58+G87+G104+G142+G162+G177</f>
        <v>270329.90000000002</v>
      </c>
      <c r="H13" s="9">
        <f>H26+H58+H87+H104+H142+H162+H177</f>
        <v>270329.90000000002</v>
      </c>
      <c r="I13" s="9">
        <f>I26+I58+I87+I104+I142+I162+I177</f>
        <v>270329.90000000002</v>
      </c>
      <c r="J13" s="11" t="s">
        <v>29</v>
      </c>
    </row>
    <row r="14" spans="1:13" ht="20.25" x14ac:dyDescent="0.3">
      <c r="A14" s="11">
        <f t="shared" si="9"/>
        <v>9</v>
      </c>
      <c r="B14" s="8" t="s">
        <v>3</v>
      </c>
      <c r="C14" s="8"/>
      <c r="D14" s="9">
        <f t="shared" si="6"/>
        <v>1090993.0999999999</v>
      </c>
      <c r="E14" s="9">
        <f>E27+E59+E88+E105+E127+E143+E163+E178</f>
        <v>212575.59999999998</v>
      </c>
      <c r="F14" s="9">
        <f>F27+F59+F88+F105+F127+F143+F163+F178</f>
        <v>219161.9</v>
      </c>
      <c r="G14" s="9">
        <f>G27+G59+G88+G105+G127+G143+G163+G178</f>
        <v>217485.2</v>
      </c>
      <c r="H14" s="9">
        <f>H27+H59+H88+H105+H127+H143+H163+H178</f>
        <v>224285.2</v>
      </c>
      <c r="I14" s="9">
        <f>I27+I59+I88+I105+I127+I143+I163+I178</f>
        <v>217485.2</v>
      </c>
      <c r="J14" s="11" t="s">
        <v>29</v>
      </c>
    </row>
    <row r="15" spans="1:13" ht="20.25" x14ac:dyDescent="0.3">
      <c r="A15" s="11">
        <f t="shared" si="9"/>
        <v>10</v>
      </c>
      <c r="B15" s="8" t="s">
        <v>34</v>
      </c>
      <c r="C15" s="8"/>
      <c r="D15" s="9">
        <f>E15+F15+G15+H15+I15</f>
        <v>400</v>
      </c>
      <c r="E15" s="9">
        <f>E158</f>
        <v>80</v>
      </c>
      <c r="F15" s="9">
        <f t="shared" ref="F15:I15" si="10">F158</f>
        <v>80</v>
      </c>
      <c r="G15" s="9">
        <f t="shared" si="10"/>
        <v>80</v>
      </c>
      <c r="H15" s="9">
        <f t="shared" si="10"/>
        <v>80</v>
      </c>
      <c r="I15" s="9">
        <f t="shared" si="10"/>
        <v>80</v>
      </c>
      <c r="J15" s="11" t="s">
        <v>29</v>
      </c>
    </row>
    <row r="16" spans="1:13" ht="39" customHeight="1" x14ac:dyDescent="0.3">
      <c r="A16" s="11">
        <f t="shared" si="9"/>
        <v>11</v>
      </c>
      <c r="B16" s="74" t="s">
        <v>32</v>
      </c>
      <c r="C16" s="74"/>
      <c r="D16" s="74"/>
      <c r="E16" s="74"/>
      <c r="F16" s="74"/>
      <c r="G16" s="74"/>
      <c r="H16" s="74"/>
      <c r="I16" s="74"/>
      <c r="J16" s="74"/>
    </row>
    <row r="17" spans="1:10" ht="20.25" x14ac:dyDescent="0.3">
      <c r="A17" s="11">
        <f t="shared" si="9"/>
        <v>12</v>
      </c>
      <c r="B17" s="8" t="s">
        <v>4</v>
      </c>
      <c r="C17" s="8"/>
      <c r="D17" s="9">
        <f>D19+D20+D21</f>
        <v>57002</v>
      </c>
      <c r="E17" s="9">
        <f t="shared" ref="E17:I17" si="11">E19+E20+E21</f>
        <v>9579.2999999999993</v>
      </c>
      <c r="F17" s="9">
        <f t="shared" si="11"/>
        <v>9764.6</v>
      </c>
      <c r="G17" s="9">
        <f t="shared" si="11"/>
        <v>10099.9</v>
      </c>
      <c r="H17" s="9">
        <f t="shared" si="11"/>
        <v>17458.3</v>
      </c>
      <c r="I17" s="9">
        <f t="shared" si="11"/>
        <v>10099.9</v>
      </c>
      <c r="J17" s="11" t="s">
        <v>29</v>
      </c>
    </row>
    <row r="18" spans="1:10" ht="20.25" x14ac:dyDescent="0.3">
      <c r="A18" s="11">
        <f t="shared" si="9"/>
        <v>13</v>
      </c>
      <c r="B18" s="8" t="s">
        <v>5</v>
      </c>
      <c r="C18" s="8"/>
      <c r="D18" s="9"/>
      <c r="E18" s="9"/>
      <c r="F18" s="9"/>
      <c r="G18" s="9"/>
      <c r="H18" s="9"/>
      <c r="I18" s="9"/>
      <c r="J18" s="11" t="s">
        <v>29</v>
      </c>
    </row>
    <row r="19" spans="1:10" ht="20.25" x14ac:dyDescent="0.3">
      <c r="A19" s="11">
        <f t="shared" si="9"/>
        <v>14</v>
      </c>
      <c r="B19" s="8" t="s">
        <v>1</v>
      </c>
      <c r="C19" s="8"/>
      <c r="D19" s="9">
        <f t="shared" ref="D19:I19" si="12">D25</f>
        <v>18116.400000000001</v>
      </c>
      <c r="E19" s="9">
        <f t="shared" si="12"/>
        <v>3458</v>
      </c>
      <c r="F19" s="9">
        <f t="shared" si="12"/>
        <v>3575</v>
      </c>
      <c r="G19" s="9">
        <f t="shared" si="12"/>
        <v>3575</v>
      </c>
      <c r="H19" s="9">
        <f t="shared" si="12"/>
        <v>3933.4</v>
      </c>
      <c r="I19" s="9">
        <f t="shared" si="12"/>
        <v>3575</v>
      </c>
      <c r="J19" s="11" t="s">
        <v>29</v>
      </c>
    </row>
    <row r="20" spans="1:10" ht="20.25" x14ac:dyDescent="0.3">
      <c r="A20" s="11">
        <f t="shared" si="9"/>
        <v>15</v>
      </c>
      <c r="B20" s="8" t="s">
        <v>2</v>
      </c>
      <c r="C20" s="8"/>
      <c r="D20" s="9">
        <f>E20+F20+G20+H20+I20</f>
        <v>577</v>
      </c>
      <c r="E20" s="9">
        <f>E26</f>
        <v>115.4</v>
      </c>
      <c r="F20" s="9">
        <f t="shared" ref="E20:I21" si="13">F26</f>
        <v>115.4</v>
      </c>
      <c r="G20" s="9">
        <f t="shared" si="13"/>
        <v>115.4</v>
      </c>
      <c r="H20" s="9">
        <f t="shared" si="13"/>
        <v>115.4</v>
      </c>
      <c r="I20" s="9">
        <f t="shared" si="13"/>
        <v>115.4</v>
      </c>
      <c r="J20" s="11" t="s">
        <v>29</v>
      </c>
    </row>
    <row r="21" spans="1:10" ht="20.25" x14ac:dyDescent="0.3">
      <c r="A21" s="11">
        <f t="shared" si="9"/>
        <v>16</v>
      </c>
      <c r="B21" s="8" t="s">
        <v>3</v>
      </c>
      <c r="C21" s="8"/>
      <c r="D21" s="9">
        <f>E21+F21+G21+H21+I21</f>
        <v>38308.6</v>
      </c>
      <c r="E21" s="9">
        <f t="shared" si="13"/>
        <v>6005.9</v>
      </c>
      <c r="F21" s="9">
        <f t="shared" si="13"/>
        <v>6074.2</v>
      </c>
      <c r="G21" s="9">
        <f t="shared" si="13"/>
        <v>6409.5</v>
      </c>
      <c r="H21" s="9">
        <f t="shared" si="13"/>
        <v>13409.5</v>
      </c>
      <c r="I21" s="9">
        <f t="shared" si="13"/>
        <v>6409.5</v>
      </c>
      <c r="J21" s="11" t="s">
        <v>29</v>
      </c>
    </row>
    <row r="22" spans="1:10" ht="20.25" x14ac:dyDescent="0.3">
      <c r="A22" s="11">
        <f t="shared" si="9"/>
        <v>17</v>
      </c>
      <c r="B22" s="75" t="s">
        <v>6</v>
      </c>
      <c r="C22" s="76"/>
      <c r="D22" s="76"/>
      <c r="E22" s="76"/>
      <c r="F22" s="76"/>
      <c r="G22" s="76"/>
      <c r="H22" s="76"/>
      <c r="I22" s="76"/>
      <c r="J22" s="77"/>
    </row>
    <row r="23" spans="1:10" ht="40.5" x14ac:dyDescent="0.3">
      <c r="A23" s="11">
        <f t="shared" si="9"/>
        <v>18</v>
      </c>
      <c r="B23" s="8" t="s">
        <v>7</v>
      </c>
      <c r="C23" s="8"/>
      <c r="D23" s="9">
        <f>D25+D26+D27</f>
        <v>57002</v>
      </c>
      <c r="E23" s="9">
        <f t="shared" ref="E23:I23" si="14">E25+E26+E27</f>
        <v>9579.2999999999993</v>
      </c>
      <c r="F23" s="9">
        <f t="shared" si="14"/>
        <v>9764.6</v>
      </c>
      <c r="G23" s="9">
        <f t="shared" si="14"/>
        <v>10099.9</v>
      </c>
      <c r="H23" s="9">
        <f t="shared" si="14"/>
        <v>17458.3</v>
      </c>
      <c r="I23" s="9">
        <f t="shared" si="14"/>
        <v>10099.9</v>
      </c>
      <c r="J23" s="11" t="s">
        <v>29</v>
      </c>
    </row>
    <row r="24" spans="1:10" ht="20.25" x14ac:dyDescent="0.3">
      <c r="A24" s="11">
        <f t="shared" si="9"/>
        <v>19</v>
      </c>
      <c r="B24" s="8" t="s">
        <v>8</v>
      </c>
      <c r="C24" s="8"/>
      <c r="D24" s="9"/>
      <c r="E24" s="9"/>
      <c r="F24" s="9"/>
      <c r="G24" s="9"/>
      <c r="H24" s="9"/>
      <c r="I24" s="9"/>
      <c r="J24" s="11" t="s">
        <v>29</v>
      </c>
    </row>
    <row r="25" spans="1:10" ht="20.25" x14ac:dyDescent="0.3">
      <c r="A25" s="11">
        <f t="shared" si="9"/>
        <v>20</v>
      </c>
      <c r="B25" s="8" t="s">
        <v>1</v>
      </c>
      <c r="C25" s="8"/>
      <c r="D25" s="9">
        <f>E25+F25+G25+H25+I25</f>
        <v>18116.400000000001</v>
      </c>
      <c r="E25" s="9">
        <f>E39+E41</f>
        <v>3458</v>
      </c>
      <c r="F25" s="9">
        <f t="shared" ref="F25:I25" si="15">F39+F41</f>
        <v>3575</v>
      </c>
      <c r="G25" s="9">
        <f t="shared" si="15"/>
        <v>3575</v>
      </c>
      <c r="H25" s="9">
        <f t="shared" si="15"/>
        <v>3933.4</v>
      </c>
      <c r="I25" s="9">
        <f t="shared" si="15"/>
        <v>3575</v>
      </c>
      <c r="J25" s="11" t="s">
        <v>29</v>
      </c>
    </row>
    <row r="26" spans="1:10" ht="20.25" x14ac:dyDescent="0.3">
      <c r="A26" s="11">
        <f t="shared" si="9"/>
        <v>21</v>
      </c>
      <c r="B26" s="8" t="s">
        <v>2</v>
      </c>
      <c r="C26" s="8"/>
      <c r="D26" s="9">
        <f>E26+F26+G26+H26+I26</f>
        <v>577</v>
      </c>
      <c r="E26" s="9">
        <f>E35+E37</f>
        <v>115.4</v>
      </c>
      <c r="F26" s="9">
        <f t="shared" ref="F26:I26" si="16">F35+F37</f>
        <v>115.4</v>
      </c>
      <c r="G26" s="9">
        <f t="shared" si="16"/>
        <v>115.4</v>
      </c>
      <c r="H26" s="9">
        <f t="shared" si="16"/>
        <v>115.4</v>
      </c>
      <c r="I26" s="9">
        <f t="shared" si="16"/>
        <v>115.4</v>
      </c>
      <c r="J26" s="11" t="s">
        <v>29</v>
      </c>
    </row>
    <row r="27" spans="1:10" ht="20.25" x14ac:dyDescent="0.3">
      <c r="A27" s="11">
        <f t="shared" si="9"/>
        <v>22</v>
      </c>
      <c r="B27" s="8" t="s">
        <v>3</v>
      </c>
      <c r="C27" s="8"/>
      <c r="D27" s="9">
        <f>E27+F27+G27+H27+I27</f>
        <v>38308.6</v>
      </c>
      <c r="E27" s="9">
        <f>E29+E31+E33+E43+E45+E47</f>
        <v>6005.9</v>
      </c>
      <c r="F27" s="9">
        <f t="shared" ref="F27:I27" si="17">F29+F31+F33+F43+F45+F47</f>
        <v>6074.2</v>
      </c>
      <c r="G27" s="9">
        <f t="shared" si="17"/>
        <v>6409.5</v>
      </c>
      <c r="H27" s="9">
        <f t="shared" si="17"/>
        <v>13409.5</v>
      </c>
      <c r="I27" s="9">
        <f t="shared" si="17"/>
        <v>6409.5</v>
      </c>
      <c r="J27" s="11" t="s">
        <v>29</v>
      </c>
    </row>
    <row r="28" spans="1:10" ht="80.25" customHeight="1" x14ac:dyDescent="0.3">
      <c r="A28" s="11">
        <f t="shared" si="9"/>
        <v>23</v>
      </c>
      <c r="B28" s="8" t="s">
        <v>54</v>
      </c>
      <c r="C28" s="8"/>
      <c r="D28" s="9">
        <f>D29</f>
        <v>8177.5</v>
      </c>
      <c r="E28" s="9">
        <f t="shared" ref="E28:I28" si="18">E29</f>
        <v>1635.5</v>
      </c>
      <c r="F28" s="9">
        <f t="shared" si="18"/>
        <v>1635.5</v>
      </c>
      <c r="G28" s="9">
        <f t="shared" si="18"/>
        <v>1635.5</v>
      </c>
      <c r="H28" s="9">
        <f t="shared" si="18"/>
        <v>1635.5</v>
      </c>
      <c r="I28" s="9">
        <f t="shared" si="18"/>
        <v>1635.5</v>
      </c>
      <c r="J28" s="11">
        <v>4</v>
      </c>
    </row>
    <row r="29" spans="1:10" ht="20.25" x14ac:dyDescent="0.3">
      <c r="A29" s="11">
        <f t="shared" si="9"/>
        <v>24</v>
      </c>
      <c r="B29" s="8" t="s">
        <v>3</v>
      </c>
      <c r="C29" s="8"/>
      <c r="D29" s="9">
        <f>E29+F29+G29+H29+I29</f>
        <v>8177.5</v>
      </c>
      <c r="E29" s="9">
        <v>1635.5</v>
      </c>
      <c r="F29" s="9">
        <v>1635.5</v>
      </c>
      <c r="G29" s="9">
        <v>1635.5</v>
      </c>
      <c r="H29" s="9">
        <v>1635.5</v>
      </c>
      <c r="I29" s="9">
        <v>1635.5</v>
      </c>
      <c r="J29" s="13" t="s">
        <v>29</v>
      </c>
    </row>
    <row r="30" spans="1:10" ht="63.75" customHeight="1" x14ac:dyDescent="0.3">
      <c r="A30" s="11">
        <f t="shared" si="9"/>
        <v>25</v>
      </c>
      <c r="B30" s="8" t="s">
        <v>67</v>
      </c>
      <c r="C30" s="8"/>
      <c r="D30" s="9">
        <f>D31</f>
        <v>16288</v>
      </c>
      <c r="E30" s="9">
        <f t="shared" ref="E30:I30" si="19">E31</f>
        <v>3216</v>
      </c>
      <c r="F30" s="9">
        <f t="shared" si="19"/>
        <v>3268</v>
      </c>
      <c r="G30" s="9">
        <f t="shared" si="19"/>
        <v>3268</v>
      </c>
      <c r="H30" s="9">
        <f t="shared" si="19"/>
        <v>3268</v>
      </c>
      <c r="I30" s="9">
        <f t="shared" si="19"/>
        <v>3268</v>
      </c>
      <c r="J30" s="11">
        <v>6</v>
      </c>
    </row>
    <row r="31" spans="1:10" ht="20.25" x14ac:dyDescent="0.3">
      <c r="A31" s="11">
        <f t="shared" si="9"/>
        <v>26</v>
      </c>
      <c r="B31" s="8" t="s">
        <v>3</v>
      </c>
      <c r="C31" s="8"/>
      <c r="D31" s="9">
        <f>E31+F31+G31+H31+I31</f>
        <v>16288</v>
      </c>
      <c r="E31" s="9">
        <v>3216</v>
      </c>
      <c r="F31" s="9">
        <v>3268</v>
      </c>
      <c r="G31" s="9">
        <v>3268</v>
      </c>
      <c r="H31" s="9">
        <v>3268</v>
      </c>
      <c r="I31" s="9">
        <v>3268</v>
      </c>
      <c r="J31" s="13" t="s">
        <v>29</v>
      </c>
    </row>
    <row r="32" spans="1:10" ht="88.5" customHeight="1" x14ac:dyDescent="0.3">
      <c r="A32" s="11">
        <f>A31+1</f>
        <v>27</v>
      </c>
      <c r="B32" s="8" t="s">
        <v>68</v>
      </c>
      <c r="C32" s="8"/>
      <c r="D32" s="9">
        <f>D33</f>
        <v>1500</v>
      </c>
      <c r="E32" s="9">
        <f t="shared" ref="E32:I32" si="20">E33</f>
        <v>300</v>
      </c>
      <c r="F32" s="9">
        <f t="shared" si="20"/>
        <v>300</v>
      </c>
      <c r="G32" s="9">
        <f t="shared" si="20"/>
        <v>300</v>
      </c>
      <c r="H32" s="9">
        <f t="shared" si="20"/>
        <v>300</v>
      </c>
      <c r="I32" s="9">
        <f t="shared" si="20"/>
        <v>300</v>
      </c>
      <c r="J32" s="11">
        <v>7</v>
      </c>
    </row>
    <row r="33" spans="1:10" ht="20.25" x14ac:dyDescent="0.3">
      <c r="A33" s="11">
        <f t="shared" si="9"/>
        <v>28</v>
      </c>
      <c r="B33" s="8" t="s">
        <v>3</v>
      </c>
      <c r="C33" s="8"/>
      <c r="D33" s="9">
        <f>E33+F33+G33+H33+I33</f>
        <v>1500</v>
      </c>
      <c r="E33" s="9">
        <v>300</v>
      </c>
      <c r="F33" s="9">
        <v>300</v>
      </c>
      <c r="G33" s="9">
        <v>300</v>
      </c>
      <c r="H33" s="9">
        <v>300</v>
      </c>
      <c r="I33" s="9">
        <v>300</v>
      </c>
      <c r="J33" s="13" t="s">
        <v>29</v>
      </c>
    </row>
    <row r="34" spans="1:10" ht="180.75" customHeight="1" x14ac:dyDescent="0.3">
      <c r="A34" s="11">
        <f t="shared" si="9"/>
        <v>29</v>
      </c>
      <c r="B34" s="8" t="s">
        <v>69</v>
      </c>
      <c r="C34" s="8"/>
      <c r="D34" s="9">
        <f>D35</f>
        <v>1</v>
      </c>
      <c r="E34" s="9">
        <f>E35</f>
        <v>0.2</v>
      </c>
      <c r="F34" s="9">
        <f t="shared" ref="F34:I34" si="21">F35</f>
        <v>0.2</v>
      </c>
      <c r="G34" s="9">
        <f t="shared" si="21"/>
        <v>0.2</v>
      </c>
      <c r="H34" s="9">
        <f t="shared" si="21"/>
        <v>0.2</v>
      </c>
      <c r="I34" s="9">
        <f t="shared" si="21"/>
        <v>0.2</v>
      </c>
      <c r="J34" s="11">
        <v>9</v>
      </c>
    </row>
    <row r="35" spans="1:10" ht="20.25" x14ac:dyDescent="0.3">
      <c r="A35" s="11">
        <f t="shared" si="9"/>
        <v>30</v>
      </c>
      <c r="B35" s="8" t="s">
        <v>9</v>
      </c>
      <c r="C35" s="8"/>
      <c r="D35" s="9">
        <f>E35+F35+G35+H35+I35</f>
        <v>1</v>
      </c>
      <c r="E35" s="9">
        <v>0.2</v>
      </c>
      <c r="F35" s="9">
        <v>0.2</v>
      </c>
      <c r="G35" s="9">
        <v>0.2</v>
      </c>
      <c r="H35" s="9">
        <v>0.2</v>
      </c>
      <c r="I35" s="9">
        <v>0.2</v>
      </c>
      <c r="J35" s="13" t="s">
        <v>29</v>
      </c>
    </row>
    <row r="36" spans="1:10" ht="99" customHeight="1" x14ac:dyDescent="0.3">
      <c r="A36" s="11">
        <f t="shared" si="9"/>
        <v>31</v>
      </c>
      <c r="B36" s="8" t="s">
        <v>70</v>
      </c>
      <c r="C36" s="8"/>
      <c r="D36" s="9">
        <f>D37</f>
        <v>576</v>
      </c>
      <c r="E36" s="9">
        <f t="shared" ref="E36:I36" si="22">E37</f>
        <v>115.2</v>
      </c>
      <c r="F36" s="9">
        <f t="shared" si="22"/>
        <v>115.2</v>
      </c>
      <c r="G36" s="9">
        <f t="shared" si="22"/>
        <v>115.2</v>
      </c>
      <c r="H36" s="9">
        <f t="shared" si="22"/>
        <v>115.2</v>
      </c>
      <c r="I36" s="9">
        <f t="shared" si="22"/>
        <v>115.2</v>
      </c>
      <c r="J36" s="11">
        <v>9</v>
      </c>
    </row>
    <row r="37" spans="1:10" ht="20.25" x14ac:dyDescent="0.3">
      <c r="A37" s="11">
        <f t="shared" si="9"/>
        <v>32</v>
      </c>
      <c r="B37" s="8" t="s">
        <v>9</v>
      </c>
      <c r="C37" s="8"/>
      <c r="D37" s="9">
        <f>E37+F37+G37+H37+I37</f>
        <v>576</v>
      </c>
      <c r="E37" s="9">
        <v>115.2</v>
      </c>
      <c r="F37" s="9">
        <v>115.2</v>
      </c>
      <c r="G37" s="9">
        <v>115.2</v>
      </c>
      <c r="H37" s="9">
        <v>115.2</v>
      </c>
      <c r="I37" s="9">
        <v>115.2</v>
      </c>
      <c r="J37" s="11" t="s">
        <v>29</v>
      </c>
    </row>
    <row r="38" spans="1:10" ht="103.5" customHeight="1" x14ac:dyDescent="0.3">
      <c r="A38" s="11">
        <f t="shared" si="9"/>
        <v>33</v>
      </c>
      <c r="B38" s="8" t="s">
        <v>71</v>
      </c>
      <c r="C38" s="8"/>
      <c r="D38" s="9">
        <f>D39</f>
        <v>17698.400000000001</v>
      </c>
      <c r="E38" s="9">
        <f t="shared" ref="E38:I38" si="23">E39</f>
        <v>3444.8</v>
      </c>
      <c r="F38" s="9">
        <f t="shared" si="23"/>
        <v>3563.4</v>
      </c>
      <c r="G38" s="9">
        <f t="shared" si="23"/>
        <v>3563.4</v>
      </c>
      <c r="H38" s="9">
        <f t="shared" si="23"/>
        <v>3563.4</v>
      </c>
      <c r="I38" s="9">
        <f t="shared" si="23"/>
        <v>3563.4</v>
      </c>
      <c r="J38" s="11">
        <v>11</v>
      </c>
    </row>
    <row r="39" spans="1:10" ht="22.5" customHeight="1" x14ac:dyDescent="0.3">
      <c r="A39" s="11">
        <f t="shared" si="9"/>
        <v>34</v>
      </c>
      <c r="B39" s="8" t="s">
        <v>19</v>
      </c>
      <c r="C39" s="8"/>
      <c r="D39" s="9">
        <f>E39+F39+G39+H39+I39</f>
        <v>17698.400000000001</v>
      </c>
      <c r="E39" s="9">
        <v>3444.8</v>
      </c>
      <c r="F39" s="9">
        <v>3563.4</v>
      </c>
      <c r="G39" s="9">
        <v>3563.4</v>
      </c>
      <c r="H39" s="9">
        <v>3563.4</v>
      </c>
      <c r="I39" s="9">
        <v>3563.4</v>
      </c>
      <c r="J39" s="11" t="s">
        <v>29</v>
      </c>
    </row>
    <row r="40" spans="1:10" ht="141.75" customHeight="1" x14ac:dyDescent="0.3">
      <c r="A40" s="11">
        <f t="shared" si="9"/>
        <v>35</v>
      </c>
      <c r="B40" s="8" t="s">
        <v>72</v>
      </c>
      <c r="C40" s="8"/>
      <c r="D40" s="9">
        <f>E40+F40+G40+H40+I40</f>
        <v>418</v>
      </c>
      <c r="E40" s="9">
        <f>E41</f>
        <v>13.2</v>
      </c>
      <c r="F40" s="9">
        <f t="shared" ref="F40:I40" si="24">F41</f>
        <v>11.6</v>
      </c>
      <c r="G40" s="9">
        <f t="shared" si="24"/>
        <v>11.6</v>
      </c>
      <c r="H40" s="9">
        <f t="shared" si="24"/>
        <v>370</v>
      </c>
      <c r="I40" s="9">
        <f t="shared" si="24"/>
        <v>11.6</v>
      </c>
      <c r="J40" s="11">
        <v>13</v>
      </c>
    </row>
    <row r="41" spans="1:10" ht="20.25" x14ac:dyDescent="0.3">
      <c r="A41" s="11">
        <f t="shared" si="9"/>
        <v>36</v>
      </c>
      <c r="B41" s="8" t="s">
        <v>10</v>
      </c>
      <c r="C41" s="8"/>
      <c r="D41" s="9">
        <f>E41+F41+G41+H41+I41</f>
        <v>418</v>
      </c>
      <c r="E41" s="9">
        <v>13.2</v>
      </c>
      <c r="F41" s="9">
        <v>11.6</v>
      </c>
      <c r="G41" s="9">
        <v>11.6</v>
      </c>
      <c r="H41" s="9">
        <v>370</v>
      </c>
      <c r="I41" s="9">
        <v>11.6</v>
      </c>
      <c r="J41" s="11" t="s">
        <v>29</v>
      </c>
    </row>
    <row r="42" spans="1:10" ht="62.25" customHeight="1" x14ac:dyDescent="0.3">
      <c r="A42" s="11">
        <f t="shared" si="9"/>
        <v>37</v>
      </c>
      <c r="B42" s="8" t="s">
        <v>73</v>
      </c>
      <c r="C42" s="8"/>
      <c r="D42" s="9">
        <f>D43</f>
        <v>7000</v>
      </c>
      <c r="E42" s="9">
        <f>E43</f>
        <v>0</v>
      </c>
      <c r="F42" s="9">
        <f>F43</f>
        <v>0</v>
      </c>
      <c r="G42" s="9">
        <v>0</v>
      </c>
      <c r="H42" s="9">
        <f>H43</f>
        <v>7000</v>
      </c>
      <c r="I42" s="9">
        <v>0</v>
      </c>
      <c r="J42" s="11">
        <v>17</v>
      </c>
    </row>
    <row r="43" spans="1:10" ht="20.25" x14ac:dyDescent="0.3">
      <c r="A43" s="11">
        <f t="shared" si="9"/>
        <v>38</v>
      </c>
      <c r="B43" s="8" t="s">
        <v>21</v>
      </c>
      <c r="C43" s="8"/>
      <c r="D43" s="9">
        <f>E43+F43+G43+H43+I43</f>
        <v>7000</v>
      </c>
      <c r="E43" s="9">
        <v>0</v>
      </c>
      <c r="F43" s="9">
        <v>0</v>
      </c>
      <c r="G43" s="9">
        <v>0</v>
      </c>
      <c r="H43" s="9">
        <v>7000</v>
      </c>
      <c r="I43" s="9">
        <v>0</v>
      </c>
      <c r="J43" s="11" t="s">
        <v>29</v>
      </c>
    </row>
    <row r="44" spans="1:10" ht="85.5" customHeight="1" x14ac:dyDescent="0.3">
      <c r="A44" s="11">
        <f t="shared" si="9"/>
        <v>39</v>
      </c>
      <c r="B44" s="8" t="s">
        <v>74</v>
      </c>
      <c r="C44" s="8"/>
      <c r="D44" s="9">
        <f>D45</f>
        <v>3114</v>
      </c>
      <c r="E44" s="9">
        <f t="shared" ref="E44:I44" si="25">E45</f>
        <v>432</v>
      </c>
      <c r="F44" s="9">
        <f t="shared" si="25"/>
        <v>432</v>
      </c>
      <c r="G44" s="9">
        <f t="shared" si="25"/>
        <v>750</v>
      </c>
      <c r="H44" s="9">
        <f t="shared" si="25"/>
        <v>750</v>
      </c>
      <c r="I44" s="9">
        <f t="shared" si="25"/>
        <v>750</v>
      </c>
      <c r="J44" s="11">
        <v>15</v>
      </c>
    </row>
    <row r="45" spans="1:10" ht="20.25" x14ac:dyDescent="0.3">
      <c r="A45" s="11">
        <f t="shared" si="9"/>
        <v>40</v>
      </c>
      <c r="B45" s="8" t="s">
        <v>21</v>
      </c>
      <c r="C45" s="8"/>
      <c r="D45" s="9">
        <f>E45+F45+G45+H45+I45</f>
        <v>3114</v>
      </c>
      <c r="E45" s="9">
        <v>432</v>
      </c>
      <c r="F45" s="9">
        <v>432</v>
      </c>
      <c r="G45" s="9">
        <v>750</v>
      </c>
      <c r="H45" s="9">
        <v>750</v>
      </c>
      <c r="I45" s="9">
        <v>750</v>
      </c>
      <c r="J45" s="11" t="s">
        <v>29</v>
      </c>
    </row>
    <row r="46" spans="1:10" ht="222.75" x14ac:dyDescent="0.3">
      <c r="A46" s="11">
        <f>A45+1</f>
        <v>41</v>
      </c>
      <c r="B46" s="8" t="s">
        <v>75</v>
      </c>
      <c r="C46" s="8"/>
      <c r="D46" s="9">
        <f>D47</f>
        <v>2229.1</v>
      </c>
      <c r="E46" s="9">
        <f>E47</f>
        <v>422.4</v>
      </c>
      <c r="F46" s="9">
        <f t="shared" ref="F46:I46" si="26">F47</f>
        <v>438.7</v>
      </c>
      <c r="G46" s="9">
        <f t="shared" si="26"/>
        <v>456</v>
      </c>
      <c r="H46" s="9">
        <f t="shared" si="26"/>
        <v>456</v>
      </c>
      <c r="I46" s="9">
        <f t="shared" si="26"/>
        <v>456</v>
      </c>
      <c r="J46" s="14" t="s">
        <v>81</v>
      </c>
    </row>
    <row r="47" spans="1:10" ht="20.25" x14ac:dyDescent="0.3">
      <c r="A47" s="11">
        <f>A46+1</f>
        <v>42</v>
      </c>
      <c r="B47" s="8" t="s">
        <v>21</v>
      </c>
      <c r="C47" s="8"/>
      <c r="D47" s="9">
        <f>E47+F47+G47+H47+I47</f>
        <v>2229.1</v>
      </c>
      <c r="E47" s="9">
        <v>422.4</v>
      </c>
      <c r="F47" s="9">
        <v>438.7</v>
      </c>
      <c r="G47" s="9">
        <v>456</v>
      </c>
      <c r="H47" s="9">
        <v>456</v>
      </c>
      <c r="I47" s="9">
        <v>456</v>
      </c>
      <c r="J47" s="11" t="s">
        <v>29</v>
      </c>
    </row>
    <row r="48" spans="1:10" ht="21.75" customHeight="1" x14ac:dyDescent="0.3">
      <c r="A48" s="11">
        <f>A47+1</f>
        <v>43</v>
      </c>
      <c r="B48" s="78" t="s">
        <v>26</v>
      </c>
      <c r="C48" s="79"/>
      <c r="D48" s="79"/>
      <c r="E48" s="79"/>
      <c r="F48" s="79"/>
      <c r="G48" s="79"/>
      <c r="H48" s="79"/>
      <c r="I48" s="79"/>
      <c r="J48" s="80"/>
    </row>
    <row r="49" spans="1:10" ht="20.25" x14ac:dyDescent="0.3">
      <c r="A49" s="11">
        <f t="shared" ref="A49:A105" si="27">A48+1</f>
        <v>44</v>
      </c>
      <c r="B49" s="8" t="s">
        <v>4</v>
      </c>
      <c r="C49" s="8"/>
      <c r="D49" s="12">
        <f>D51+D52+D53</f>
        <v>1565347.3</v>
      </c>
      <c r="E49" s="12">
        <f t="shared" ref="E49:I49" si="28">E51+E52+E53</f>
        <v>306456.5</v>
      </c>
      <c r="F49" s="12">
        <f t="shared" si="28"/>
        <v>314722.7</v>
      </c>
      <c r="G49" s="12">
        <f t="shared" si="28"/>
        <v>314722.7</v>
      </c>
      <c r="H49" s="12">
        <f t="shared" si="28"/>
        <v>314722.7</v>
      </c>
      <c r="I49" s="12">
        <f t="shared" si="28"/>
        <v>314722.7</v>
      </c>
      <c r="J49" s="11" t="s">
        <v>29</v>
      </c>
    </row>
    <row r="50" spans="1:10" ht="20.25" x14ac:dyDescent="0.3">
      <c r="A50" s="11">
        <f t="shared" si="27"/>
        <v>45</v>
      </c>
      <c r="B50" s="8" t="s">
        <v>5</v>
      </c>
      <c r="C50" s="8"/>
      <c r="D50" s="12"/>
      <c r="E50" s="12"/>
      <c r="F50" s="12"/>
      <c r="G50" s="12"/>
      <c r="H50" s="12"/>
      <c r="I50" s="12"/>
      <c r="J50" s="11" t="s">
        <v>29</v>
      </c>
    </row>
    <row r="51" spans="1:10" ht="20.25" x14ac:dyDescent="0.3">
      <c r="A51" s="11">
        <f t="shared" si="27"/>
        <v>46</v>
      </c>
      <c r="B51" s="8" t="s">
        <v>11</v>
      </c>
      <c r="C51" s="8"/>
      <c r="D51" s="9">
        <f>E51+F51+G51+H51+I51</f>
        <v>166437.9</v>
      </c>
      <c r="E51" s="12">
        <f t="shared" ref="E51:I53" si="29">E57</f>
        <v>33284.299999999996</v>
      </c>
      <c r="F51" s="12">
        <f t="shared" si="29"/>
        <v>33288.400000000001</v>
      </c>
      <c r="G51" s="12">
        <f t="shared" si="29"/>
        <v>33288.400000000001</v>
      </c>
      <c r="H51" s="12">
        <f t="shared" si="29"/>
        <v>33288.400000000001</v>
      </c>
      <c r="I51" s="12">
        <f t="shared" si="29"/>
        <v>33288.400000000001</v>
      </c>
      <c r="J51" s="11" t="s">
        <v>29</v>
      </c>
    </row>
    <row r="52" spans="1:10" ht="20.25" x14ac:dyDescent="0.3">
      <c r="A52" s="11">
        <f t="shared" si="27"/>
        <v>47</v>
      </c>
      <c r="B52" s="8" t="s">
        <v>2</v>
      </c>
      <c r="C52" s="8"/>
      <c r="D52" s="9">
        <f>E52+F52+G52+H52+I52</f>
        <v>1338788.3</v>
      </c>
      <c r="E52" s="12">
        <f>E58</f>
        <v>261246.3</v>
      </c>
      <c r="F52" s="12">
        <f t="shared" si="29"/>
        <v>269385.5</v>
      </c>
      <c r="G52" s="12">
        <f t="shared" si="29"/>
        <v>269385.5</v>
      </c>
      <c r="H52" s="12">
        <f t="shared" si="29"/>
        <v>269385.5</v>
      </c>
      <c r="I52" s="12">
        <f t="shared" si="29"/>
        <v>269385.5</v>
      </c>
      <c r="J52" s="11" t="s">
        <v>29</v>
      </c>
    </row>
    <row r="53" spans="1:10" ht="20.25" x14ac:dyDescent="0.3">
      <c r="A53" s="11">
        <f t="shared" si="27"/>
        <v>48</v>
      </c>
      <c r="B53" s="8" t="s">
        <v>3</v>
      </c>
      <c r="C53" s="8"/>
      <c r="D53" s="9">
        <f>E53+F53+G53+H53+I53</f>
        <v>60121.100000000006</v>
      </c>
      <c r="E53" s="12">
        <f t="shared" si="29"/>
        <v>11925.9</v>
      </c>
      <c r="F53" s="12">
        <f t="shared" si="29"/>
        <v>12048.8</v>
      </c>
      <c r="G53" s="12">
        <f t="shared" si="29"/>
        <v>12048.8</v>
      </c>
      <c r="H53" s="12">
        <f t="shared" si="29"/>
        <v>12048.8</v>
      </c>
      <c r="I53" s="12">
        <f t="shared" si="29"/>
        <v>12048.8</v>
      </c>
      <c r="J53" s="11" t="s">
        <v>29</v>
      </c>
    </row>
    <row r="54" spans="1:10" ht="20.25" x14ac:dyDescent="0.3">
      <c r="A54" s="11">
        <f t="shared" si="27"/>
        <v>49</v>
      </c>
      <c r="B54" s="75" t="s">
        <v>12</v>
      </c>
      <c r="C54" s="76"/>
      <c r="D54" s="76"/>
      <c r="E54" s="76"/>
      <c r="F54" s="76"/>
      <c r="G54" s="76"/>
      <c r="H54" s="76"/>
      <c r="I54" s="76"/>
      <c r="J54" s="77"/>
    </row>
    <row r="55" spans="1:10" ht="40.5" x14ac:dyDescent="0.3">
      <c r="A55" s="11">
        <f t="shared" si="27"/>
        <v>50</v>
      </c>
      <c r="B55" s="8" t="s">
        <v>13</v>
      </c>
      <c r="C55" s="8"/>
      <c r="D55" s="12">
        <f>D57+D58+D59</f>
        <v>1565347.3</v>
      </c>
      <c r="E55" s="12">
        <f t="shared" ref="E55:I55" si="30">E57+E58+E59</f>
        <v>306456.5</v>
      </c>
      <c r="F55" s="12">
        <f t="shared" si="30"/>
        <v>314722.7</v>
      </c>
      <c r="G55" s="12">
        <f t="shared" si="30"/>
        <v>314722.7</v>
      </c>
      <c r="H55" s="12">
        <f t="shared" si="30"/>
        <v>314722.7</v>
      </c>
      <c r="I55" s="12">
        <f t="shared" si="30"/>
        <v>314722.7</v>
      </c>
      <c r="J55" s="11" t="s">
        <v>29</v>
      </c>
    </row>
    <row r="56" spans="1:10" ht="20.25" x14ac:dyDescent="0.3">
      <c r="A56" s="11">
        <f t="shared" si="27"/>
        <v>51</v>
      </c>
      <c r="B56" s="8" t="s">
        <v>8</v>
      </c>
      <c r="C56" s="8"/>
      <c r="D56" s="12"/>
      <c r="E56" s="12"/>
      <c r="F56" s="12"/>
      <c r="G56" s="12"/>
      <c r="H56" s="12"/>
      <c r="I56" s="12"/>
      <c r="J56" s="11" t="s">
        <v>29</v>
      </c>
    </row>
    <row r="57" spans="1:10" ht="20.25" x14ac:dyDescent="0.3">
      <c r="A57" s="11">
        <f t="shared" si="27"/>
        <v>52</v>
      </c>
      <c r="B57" s="8" t="s">
        <v>11</v>
      </c>
      <c r="C57" s="8"/>
      <c r="D57" s="12">
        <f>E57+F57+G57+H57+I57</f>
        <v>166437.9</v>
      </c>
      <c r="E57" s="12">
        <f>E63+E79</f>
        <v>33284.299999999996</v>
      </c>
      <c r="F57" s="12">
        <f>F63+F79</f>
        <v>33288.400000000001</v>
      </c>
      <c r="G57" s="12">
        <f>G63+G79</f>
        <v>33288.400000000001</v>
      </c>
      <c r="H57" s="12">
        <f>H63+H79</f>
        <v>33288.400000000001</v>
      </c>
      <c r="I57" s="12">
        <f>I63+I79</f>
        <v>33288.400000000001</v>
      </c>
      <c r="J57" s="11" t="s">
        <v>29</v>
      </c>
    </row>
    <row r="58" spans="1:10" ht="20.25" x14ac:dyDescent="0.3">
      <c r="A58" s="11">
        <f t="shared" si="27"/>
        <v>53</v>
      </c>
      <c r="B58" s="8" t="s">
        <v>2</v>
      </c>
      <c r="C58" s="8"/>
      <c r="D58" s="12">
        <f>E58+F58+G58+H58+I58</f>
        <v>1338788.3</v>
      </c>
      <c r="E58" s="12">
        <f>E61+E65+E71+E75</f>
        <v>261246.3</v>
      </c>
      <c r="F58" s="12">
        <f>F61+F65+F71+F75</f>
        <v>269385.5</v>
      </c>
      <c r="G58" s="12">
        <f>G61+G65+G71+G75</f>
        <v>269385.5</v>
      </c>
      <c r="H58" s="12">
        <f>H61+H65+H71+H75</f>
        <v>269385.5</v>
      </c>
      <c r="I58" s="12">
        <f>I61+I65+I71+I75</f>
        <v>269385.5</v>
      </c>
      <c r="J58" s="11" t="s">
        <v>29</v>
      </c>
    </row>
    <row r="59" spans="1:10" ht="20.25" x14ac:dyDescent="0.3">
      <c r="A59" s="11">
        <f t="shared" si="27"/>
        <v>54</v>
      </c>
      <c r="B59" s="8" t="s">
        <v>3</v>
      </c>
      <c r="C59" s="8"/>
      <c r="D59" s="12">
        <f>E59+F59+G59+H59+I59</f>
        <v>60121.100000000006</v>
      </c>
      <c r="E59" s="12">
        <f>E67+E69+E73+E77</f>
        <v>11925.9</v>
      </c>
      <c r="F59" s="12">
        <f t="shared" ref="F59:I59" si="31">F67+F69+F73+F77</f>
        <v>12048.8</v>
      </c>
      <c r="G59" s="12">
        <f t="shared" si="31"/>
        <v>12048.8</v>
      </c>
      <c r="H59" s="12">
        <f t="shared" si="31"/>
        <v>12048.8</v>
      </c>
      <c r="I59" s="12">
        <f t="shared" si="31"/>
        <v>12048.8</v>
      </c>
      <c r="J59" s="11" t="s">
        <v>29</v>
      </c>
    </row>
    <row r="60" spans="1:10" ht="345" customHeight="1" x14ac:dyDescent="0.3">
      <c r="A60" s="11">
        <f t="shared" si="27"/>
        <v>55</v>
      </c>
      <c r="B60" s="15" t="s">
        <v>60</v>
      </c>
      <c r="C60" s="15"/>
      <c r="D60" s="12">
        <f>E60+F60+G60+H60+I60</f>
        <v>489654.2</v>
      </c>
      <c r="E60" s="12">
        <f>E61</f>
        <v>94894.2</v>
      </c>
      <c r="F60" s="12">
        <f t="shared" ref="F60:I60" si="32">F61</f>
        <v>98690</v>
      </c>
      <c r="G60" s="12">
        <f t="shared" si="32"/>
        <v>98690</v>
      </c>
      <c r="H60" s="12">
        <f t="shared" si="32"/>
        <v>98690</v>
      </c>
      <c r="I60" s="12">
        <f t="shared" si="32"/>
        <v>98690</v>
      </c>
      <c r="J60" s="16">
        <v>23</v>
      </c>
    </row>
    <row r="61" spans="1:10" ht="23.25" customHeight="1" x14ac:dyDescent="0.3">
      <c r="A61" s="11">
        <f t="shared" si="27"/>
        <v>56</v>
      </c>
      <c r="B61" s="15" t="s">
        <v>9</v>
      </c>
      <c r="C61" s="15"/>
      <c r="D61" s="12">
        <f>E61+F61+G61+H61+I61</f>
        <v>489654.2</v>
      </c>
      <c r="E61" s="12">
        <v>94894.2</v>
      </c>
      <c r="F61" s="12">
        <v>98690</v>
      </c>
      <c r="G61" s="12">
        <v>98690</v>
      </c>
      <c r="H61" s="12">
        <v>98690</v>
      </c>
      <c r="I61" s="12">
        <v>98690</v>
      </c>
      <c r="J61" s="11" t="s">
        <v>29</v>
      </c>
    </row>
    <row r="62" spans="1:10" ht="367.5" customHeight="1" x14ac:dyDescent="0.3">
      <c r="A62" s="11">
        <f t="shared" si="27"/>
        <v>57</v>
      </c>
      <c r="B62" s="15" t="s">
        <v>61</v>
      </c>
      <c r="C62" s="15"/>
      <c r="D62" s="12">
        <f>SUM(E62:I62)</f>
        <v>165473</v>
      </c>
      <c r="E62" s="17">
        <f t="shared" ref="E62:I62" si="33">E63</f>
        <v>33094.6</v>
      </c>
      <c r="F62" s="17">
        <f t="shared" si="33"/>
        <v>33094.6</v>
      </c>
      <c r="G62" s="17">
        <f t="shared" si="33"/>
        <v>33094.6</v>
      </c>
      <c r="H62" s="17">
        <f t="shared" si="33"/>
        <v>33094.6</v>
      </c>
      <c r="I62" s="17">
        <f t="shared" si="33"/>
        <v>33094.6</v>
      </c>
      <c r="J62" s="16">
        <v>25</v>
      </c>
    </row>
    <row r="63" spans="1:10" ht="27" customHeight="1" x14ac:dyDescent="0.3">
      <c r="A63" s="11">
        <f t="shared" si="27"/>
        <v>58</v>
      </c>
      <c r="B63" s="8" t="s">
        <v>10</v>
      </c>
      <c r="C63" s="8"/>
      <c r="D63" s="9">
        <f>E63+F63+G63+H63+I63</f>
        <v>165473</v>
      </c>
      <c r="E63" s="17">
        <v>33094.6</v>
      </c>
      <c r="F63" s="17">
        <v>33094.6</v>
      </c>
      <c r="G63" s="17">
        <v>33094.6</v>
      </c>
      <c r="H63" s="17">
        <v>33094.6</v>
      </c>
      <c r="I63" s="17">
        <v>33094.6</v>
      </c>
      <c r="J63" s="11" t="s">
        <v>29</v>
      </c>
    </row>
    <row r="64" spans="1:10" s="21" customFormat="1" ht="304.5" customHeight="1" x14ac:dyDescent="0.3">
      <c r="A64" s="11">
        <f t="shared" si="27"/>
        <v>59</v>
      </c>
      <c r="B64" s="18" t="s">
        <v>58</v>
      </c>
      <c r="C64" s="18"/>
      <c r="D64" s="19">
        <f>D65</f>
        <v>815756.6</v>
      </c>
      <c r="E64" s="19">
        <f t="shared" ref="E64:I64" si="34">E65</f>
        <v>159676.6</v>
      </c>
      <c r="F64" s="19">
        <f t="shared" si="34"/>
        <v>164020</v>
      </c>
      <c r="G64" s="19">
        <f t="shared" si="34"/>
        <v>164020</v>
      </c>
      <c r="H64" s="19">
        <f t="shared" si="34"/>
        <v>164020</v>
      </c>
      <c r="I64" s="19">
        <f t="shared" si="34"/>
        <v>164020</v>
      </c>
      <c r="J64" s="20">
        <v>25</v>
      </c>
    </row>
    <row r="65" spans="1:10" s="21" customFormat="1" ht="28.5" customHeight="1" x14ac:dyDescent="0.3">
      <c r="A65" s="11">
        <f t="shared" si="27"/>
        <v>60</v>
      </c>
      <c r="B65" s="18" t="s">
        <v>9</v>
      </c>
      <c r="C65" s="18"/>
      <c r="D65" s="19">
        <f>E65+F65+G65+H65+I65</f>
        <v>815756.6</v>
      </c>
      <c r="E65" s="19">
        <v>159676.6</v>
      </c>
      <c r="F65" s="19">
        <v>164020</v>
      </c>
      <c r="G65" s="19">
        <v>164020</v>
      </c>
      <c r="H65" s="19">
        <v>164020</v>
      </c>
      <c r="I65" s="19">
        <v>164020</v>
      </c>
      <c r="J65" s="11" t="s">
        <v>29</v>
      </c>
    </row>
    <row r="66" spans="1:10" ht="104.25" customHeight="1" x14ac:dyDescent="0.3">
      <c r="A66" s="11">
        <f t="shared" si="27"/>
        <v>61</v>
      </c>
      <c r="B66" s="8" t="s">
        <v>31</v>
      </c>
      <c r="C66" s="8"/>
      <c r="D66" s="9">
        <f>D67</f>
        <v>1600</v>
      </c>
      <c r="E66" s="12">
        <f t="shared" ref="E66:I66" si="35">E67</f>
        <v>320</v>
      </c>
      <c r="F66" s="12">
        <f t="shared" si="35"/>
        <v>320</v>
      </c>
      <c r="G66" s="12">
        <f t="shared" si="35"/>
        <v>320</v>
      </c>
      <c r="H66" s="12">
        <f t="shared" si="35"/>
        <v>320</v>
      </c>
      <c r="I66" s="12">
        <f t="shared" si="35"/>
        <v>320</v>
      </c>
      <c r="J66" s="11">
        <v>27</v>
      </c>
    </row>
    <row r="67" spans="1:10" ht="20.25" x14ac:dyDescent="0.3">
      <c r="A67" s="11">
        <f t="shared" si="27"/>
        <v>62</v>
      </c>
      <c r="B67" s="8" t="s">
        <v>3</v>
      </c>
      <c r="C67" s="8"/>
      <c r="D67" s="9">
        <f>E67+F67+G67+H67+I67</f>
        <v>1600</v>
      </c>
      <c r="E67" s="12">
        <v>320</v>
      </c>
      <c r="F67" s="12">
        <v>320</v>
      </c>
      <c r="G67" s="12">
        <v>320</v>
      </c>
      <c r="H67" s="12">
        <v>320</v>
      </c>
      <c r="I67" s="12">
        <v>320</v>
      </c>
      <c r="J67" s="11" t="s">
        <v>29</v>
      </c>
    </row>
    <row r="68" spans="1:10" ht="125.25" customHeight="1" x14ac:dyDescent="0.3">
      <c r="A68" s="11">
        <f t="shared" si="27"/>
        <v>63</v>
      </c>
      <c r="B68" s="8" t="s">
        <v>33</v>
      </c>
      <c r="C68" s="8"/>
      <c r="D68" s="9">
        <f>D69</f>
        <v>489</v>
      </c>
      <c r="E68" s="12">
        <f t="shared" ref="E68:I68" si="36">E69</f>
        <v>97.8</v>
      </c>
      <c r="F68" s="12">
        <f t="shared" si="36"/>
        <v>97.8</v>
      </c>
      <c r="G68" s="12">
        <f t="shared" si="36"/>
        <v>97.8</v>
      </c>
      <c r="H68" s="12">
        <f t="shared" si="36"/>
        <v>97.8</v>
      </c>
      <c r="I68" s="12">
        <f t="shared" si="36"/>
        <v>97.8</v>
      </c>
      <c r="J68" s="11">
        <v>27</v>
      </c>
    </row>
    <row r="69" spans="1:10" ht="20.25" x14ac:dyDescent="0.3">
      <c r="A69" s="11">
        <f t="shared" si="27"/>
        <v>64</v>
      </c>
      <c r="B69" s="8" t="s">
        <v>3</v>
      </c>
      <c r="C69" s="8"/>
      <c r="D69" s="9">
        <f>E69+F69+G69+H69+I69</f>
        <v>489</v>
      </c>
      <c r="E69" s="12">
        <v>97.8</v>
      </c>
      <c r="F69" s="12">
        <v>97.8</v>
      </c>
      <c r="G69" s="12">
        <v>97.8</v>
      </c>
      <c r="H69" s="12">
        <v>97.8</v>
      </c>
      <c r="I69" s="12">
        <v>97.8</v>
      </c>
      <c r="J69" s="11" t="s">
        <v>29</v>
      </c>
    </row>
    <row r="70" spans="1:10" ht="204.75" customHeight="1" x14ac:dyDescent="0.3">
      <c r="A70" s="11">
        <f t="shared" si="27"/>
        <v>65</v>
      </c>
      <c r="B70" s="8" t="s">
        <v>59</v>
      </c>
      <c r="C70" s="8"/>
      <c r="D70" s="9">
        <f>D71</f>
        <v>33375</v>
      </c>
      <c r="E70" s="12">
        <f t="shared" ref="E70:I70" si="37">E71</f>
        <v>6675</v>
      </c>
      <c r="F70" s="12">
        <f t="shared" si="37"/>
        <v>6675</v>
      </c>
      <c r="G70" s="12">
        <f t="shared" si="37"/>
        <v>6675</v>
      </c>
      <c r="H70" s="12">
        <f t="shared" si="37"/>
        <v>6675</v>
      </c>
      <c r="I70" s="12">
        <f t="shared" si="37"/>
        <v>6675</v>
      </c>
      <c r="J70" s="11">
        <v>29</v>
      </c>
    </row>
    <row r="71" spans="1:10" ht="20.25" x14ac:dyDescent="0.3">
      <c r="A71" s="11">
        <f t="shared" si="27"/>
        <v>66</v>
      </c>
      <c r="B71" s="8" t="s">
        <v>9</v>
      </c>
      <c r="C71" s="8"/>
      <c r="D71" s="9">
        <f>E71+F71+G71+H71+I71</f>
        <v>33375</v>
      </c>
      <c r="E71" s="12">
        <v>6675</v>
      </c>
      <c r="F71" s="12">
        <v>6675</v>
      </c>
      <c r="G71" s="12">
        <v>6675</v>
      </c>
      <c r="H71" s="12">
        <v>6675</v>
      </c>
      <c r="I71" s="12">
        <v>6675</v>
      </c>
      <c r="J71" s="11" t="s">
        <v>29</v>
      </c>
    </row>
    <row r="72" spans="1:10" ht="186.75" customHeight="1" x14ac:dyDescent="0.3">
      <c r="A72" s="11">
        <f t="shared" si="27"/>
        <v>67</v>
      </c>
      <c r="B72" s="8" t="s">
        <v>76</v>
      </c>
      <c r="C72" s="8"/>
      <c r="D72" s="9">
        <f>D73</f>
        <v>427.2</v>
      </c>
      <c r="E72" s="12">
        <f t="shared" ref="E72:I72" si="38">E73</f>
        <v>85.2</v>
      </c>
      <c r="F72" s="12">
        <f t="shared" si="38"/>
        <v>85.5</v>
      </c>
      <c r="G72" s="12">
        <f t="shared" si="38"/>
        <v>85.5</v>
      </c>
      <c r="H72" s="12">
        <f t="shared" si="38"/>
        <v>85.5</v>
      </c>
      <c r="I72" s="12">
        <f t="shared" si="38"/>
        <v>85.5</v>
      </c>
      <c r="J72" s="11">
        <v>31</v>
      </c>
    </row>
    <row r="73" spans="1:10" ht="20.25" x14ac:dyDescent="0.3">
      <c r="A73" s="11">
        <f t="shared" si="27"/>
        <v>68</v>
      </c>
      <c r="B73" s="8" t="s">
        <v>3</v>
      </c>
      <c r="C73" s="8"/>
      <c r="D73" s="9">
        <f>E73+F73+G73+H73+I73</f>
        <v>427.2</v>
      </c>
      <c r="E73" s="12">
        <v>85.2</v>
      </c>
      <c r="F73" s="12">
        <v>85.5</v>
      </c>
      <c r="G73" s="12">
        <v>85.5</v>
      </c>
      <c r="H73" s="12">
        <v>85.5</v>
      </c>
      <c r="I73" s="12">
        <v>85.5</v>
      </c>
      <c r="J73" s="11" t="s">
        <v>29</v>
      </c>
    </row>
    <row r="74" spans="1:10" ht="286.5" customHeight="1" x14ac:dyDescent="0.3">
      <c r="A74" s="11">
        <f t="shared" si="27"/>
        <v>69</v>
      </c>
      <c r="B74" s="8" t="s">
        <v>77</v>
      </c>
      <c r="C74" s="8"/>
      <c r="D74" s="9">
        <f>D75</f>
        <v>2.5</v>
      </c>
      <c r="E74" s="12">
        <f t="shared" ref="E74:I74" si="39">E75</f>
        <v>0.5</v>
      </c>
      <c r="F74" s="12">
        <f t="shared" si="39"/>
        <v>0.5</v>
      </c>
      <c r="G74" s="12">
        <f t="shared" si="39"/>
        <v>0.5</v>
      </c>
      <c r="H74" s="12">
        <f t="shared" si="39"/>
        <v>0.5</v>
      </c>
      <c r="I74" s="12">
        <f t="shared" si="39"/>
        <v>0.5</v>
      </c>
      <c r="J74" s="11">
        <v>33</v>
      </c>
    </row>
    <row r="75" spans="1:10" ht="20.25" x14ac:dyDescent="0.3">
      <c r="A75" s="11">
        <f t="shared" si="27"/>
        <v>70</v>
      </c>
      <c r="B75" s="8" t="s">
        <v>14</v>
      </c>
      <c r="C75" s="8"/>
      <c r="D75" s="9">
        <f>E75+F75+G75+H75+I75</f>
        <v>2.5</v>
      </c>
      <c r="E75" s="12">
        <v>0.5</v>
      </c>
      <c r="F75" s="12">
        <v>0.5</v>
      </c>
      <c r="G75" s="12">
        <v>0.5</v>
      </c>
      <c r="H75" s="12">
        <v>0.5</v>
      </c>
      <c r="I75" s="12">
        <v>0.5</v>
      </c>
      <c r="J75" s="11" t="s">
        <v>29</v>
      </c>
    </row>
    <row r="76" spans="1:10" ht="102.75" customHeight="1" x14ac:dyDescent="0.3">
      <c r="A76" s="11">
        <f t="shared" si="27"/>
        <v>71</v>
      </c>
      <c r="B76" s="8" t="s">
        <v>78</v>
      </c>
      <c r="C76" s="8"/>
      <c r="D76" s="9">
        <f>D77</f>
        <v>57604.9</v>
      </c>
      <c r="E76" s="12">
        <f t="shared" ref="E76:I76" si="40">E77</f>
        <v>11422.9</v>
      </c>
      <c r="F76" s="12">
        <f t="shared" si="40"/>
        <v>11545.5</v>
      </c>
      <c r="G76" s="12">
        <f t="shared" si="40"/>
        <v>11545.5</v>
      </c>
      <c r="H76" s="12">
        <f t="shared" si="40"/>
        <v>11545.5</v>
      </c>
      <c r="I76" s="12">
        <f t="shared" si="40"/>
        <v>11545.5</v>
      </c>
      <c r="J76" s="11">
        <v>27</v>
      </c>
    </row>
    <row r="77" spans="1:10" ht="20.25" x14ac:dyDescent="0.3">
      <c r="A77" s="11">
        <f t="shared" si="27"/>
        <v>72</v>
      </c>
      <c r="B77" s="8" t="s">
        <v>3</v>
      </c>
      <c r="C77" s="8"/>
      <c r="D77" s="9">
        <f>E77+F77+G77+H77+I77</f>
        <v>57604.9</v>
      </c>
      <c r="E77" s="12">
        <v>11422.9</v>
      </c>
      <c r="F77" s="12">
        <v>11545.5</v>
      </c>
      <c r="G77" s="12">
        <v>11545.5</v>
      </c>
      <c r="H77" s="12">
        <v>11545.5</v>
      </c>
      <c r="I77" s="12">
        <v>11545.5</v>
      </c>
      <c r="J77" s="11" t="s">
        <v>29</v>
      </c>
    </row>
    <row r="78" spans="1:10" ht="180" customHeight="1" x14ac:dyDescent="0.3">
      <c r="A78" s="11">
        <f t="shared" si="27"/>
        <v>73</v>
      </c>
      <c r="B78" s="8" t="s">
        <v>79</v>
      </c>
      <c r="C78" s="8"/>
      <c r="D78" s="9">
        <f t="shared" ref="D78:I78" si="41">D79</f>
        <v>964.89999999999986</v>
      </c>
      <c r="E78" s="12">
        <f t="shared" si="41"/>
        <v>189.7</v>
      </c>
      <c r="F78" s="12">
        <f t="shared" si="41"/>
        <v>193.8</v>
      </c>
      <c r="G78" s="12">
        <f t="shared" si="41"/>
        <v>193.8</v>
      </c>
      <c r="H78" s="12">
        <f t="shared" si="41"/>
        <v>193.8</v>
      </c>
      <c r="I78" s="12">
        <f t="shared" si="41"/>
        <v>193.8</v>
      </c>
      <c r="J78" s="11">
        <v>35</v>
      </c>
    </row>
    <row r="79" spans="1:10" ht="20.25" x14ac:dyDescent="0.3">
      <c r="A79" s="11">
        <f t="shared" si="27"/>
        <v>74</v>
      </c>
      <c r="B79" s="8" t="s">
        <v>10</v>
      </c>
      <c r="C79" s="8"/>
      <c r="D79" s="9">
        <f>E79+F79+G79+H79+I79</f>
        <v>964.89999999999986</v>
      </c>
      <c r="E79" s="22">
        <v>189.7</v>
      </c>
      <c r="F79" s="12">
        <v>193.8</v>
      </c>
      <c r="G79" s="22">
        <v>193.8</v>
      </c>
      <c r="H79" s="22">
        <v>193.8</v>
      </c>
      <c r="I79" s="22">
        <v>193.8</v>
      </c>
      <c r="J79" s="11" t="s">
        <v>29</v>
      </c>
    </row>
    <row r="80" spans="1:10" ht="20.25" x14ac:dyDescent="0.3">
      <c r="A80" s="11">
        <f t="shared" si="27"/>
        <v>75</v>
      </c>
      <c r="B80" s="72" t="s">
        <v>43</v>
      </c>
      <c r="C80" s="73"/>
      <c r="D80" s="67"/>
      <c r="E80" s="67"/>
      <c r="F80" s="67"/>
      <c r="G80" s="67"/>
      <c r="H80" s="67"/>
      <c r="I80" s="67"/>
      <c r="J80" s="68"/>
    </row>
    <row r="81" spans="1:10" ht="20.25" x14ac:dyDescent="0.3">
      <c r="A81" s="11">
        <f t="shared" si="27"/>
        <v>76</v>
      </c>
      <c r="B81" s="23" t="s">
        <v>4</v>
      </c>
      <c r="C81" s="23"/>
      <c r="D81" s="24">
        <f>E81+F81+G81+H81+I81</f>
        <v>249803.8</v>
      </c>
      <c r="E81" s="24">
        <f t="shared" ref="E81:I81" si="42">E83+E84</f>
        <v>47728</v>
      </c>
      <c r="F81" s="25">
        <f t="shared" si="42"/>
        <v>49214.7</v>
      </c>
      <c r="G81" s="24">
        <f t="shared" si="42"/>
        <v>50953.7</v>
      </c>
      <c r="H81" s="24">
        <f t="shared" si="42"/>
        <v>50953.7</v>
      </c>
      <c r="I81" s="24">
        <f t="shared" si="42"/>
        <v>50953.7</v>
      </c>
      <c r="J81" s="26" t="s">
        <v>29</v>
      </c>
    </row>
    <row r="82" spans="1:10" ht="20.25" x14ac:dyDescent="0.3">
      <c r="A82" s="11">
        <f t="shared" si="27"/>
        <v>77</v>
      </c>
      <c r="B82" s="23" t="s">
        <v>5</v>
      </c>
      <c r="C82" s="23"/>
      <c r="D82" s="24"/>
      <c r="E82" s="24"/>
      <c r="F82" s="25"/>
      <c r="G82" s="24"/>
      <c r="H82" s="24"/>
      <c r="I82" s="24"/>
      <c r="J82" s="26" t="s">
        <v>29</v>
      </c>
    </row>
    <row r="83" spans="1:10" ht="20.25" x14ac:dyDescent="0.3">
      <c r="A83" s="11">
        <f t="shared" si="27"/>
        <v>78</v>
      </c>
      <c r="B83" s="23" t="s">
        <v>2</v>
      </c>
      <c r="C83" s="23"/>
      <c r="D83" s="24">
        <f>E83+F83+G83+H83+I83</f>
        <v>0</v>
      </c>
      <c r="E83" s="24">
        <f>E87</f>
        <v>0</v>
      </c>
      <c r="F83" s="24">
        <f t="shared" ref="F83:I83" si="43">F87</f>
        <v>0</v>
      </c>
      <c r="G83" s="24">
        <f t="shared" si="43"/>
        <v>0</v>
      </c>
      <c r="H83" s="24">
        <f t="shared" si="43"/>
        <v>0</v>
      </c>
      <c r="I83" s="24">
        <f t="shared" si="43"/>
        <v>0</v>
      </c>
      <c r="J83" s="26" t="s">
        <v>29</v>
      </c>
    </row>
    <row r="84" spans="1:10" ht="20.25" x14ac:dyDescent="0.3">
      <c r="A84" s="11">
        <f t="shared" si="27"/>
        <v>79</v>
      </c>
      <c r="B84" s="23" t="s">
        <v>3</v>
      </c>
      <c r="C84" s="23"/>
      <c r="D84" s="24">
        <f>E84+F84+G84+H84+I84</f>
        <v>249803.8</v>
      </c>
      <c r="E84" s="24">
        <f>E88</f>
        <v>47728</v>
      </c>
      <c r="F84" s="24">
        <f t="shared" ref="F84:I84" si="44">F88</f>
        <v>49214.7</v>
      </c>
      <c r="G84" s="24">
        <f t="shared" si="44"/>
        <v>50953.7</v>
      </c>
      <c r="H84" s="24">
        <f t="shared" si="44"/>
        <v>50953.7</v>
      </c>
      <c r="I84" s="24">
        <f t="shared" si="44"/>
        <v>50953.7</v>
      </c>
      <c r="J84" s="26" t="s">
        <v>29</v>
      </c>
    </row>
    <row r="85" spans="1:10" ht="20.25" x14ac:dyDescent="0.3">
      <c r="A85" s="11">
        <f t="shared" si="27"/>
        <v>80</v>
      </c>
      <c r="B85" s="69" t="s">
        <v>6</v>
      </c>
      <c r="C85" s="70"/>
      <c r="D85" s="70"/>
      <c r="E85" s="70"/>
      <c r="F85" s="70"/>
      <c r="G85" s="70"/>
      <c r="H85" s="70"/>
      <c r="I85" s="70"/>
      <c r="J85" s="71"/>
    </row>
    <row r="86" spans="1:10" ht="40.5" customHeight="1" x14ac:dyDescent="0.3">
      <c r="A86" s="11">
        <f t="shared" si="27"/>
        <v>81</v>
      </c>
      <c r="B86" s="8" t="s">
        <v>23</v>
      </c>
      <c r="C86" s="28"/>
      <c r="D86" s="27">
        <f>E86+F86+G86+H86+I86</f>
        <v>249803.8</v>
      </c>
      <c r="E86" s="24">
        <f t="shared" ref="E86:I86" si="45">E87+E88</f>
        <v>47728</v>
      </c>
      <c r="F86" s="24">
        <f>F87+F88</f>
        <v>49214.7</v>
      </c>
      <c r="G86" s="24">
        <f t="shared" si="45"/>
        <v>50953.7</v>
      </c>
      <c r="H86" s="24">
        <f t="shared" si="45"/>
        <v>50953.7</v>
      </c>
      <c r="I86" s="24">
        <f t="shared" si="45"/>
        <v>50953.7</v>
      </c>
      <c r="J86" s="11" t="s">
        <v>29</v>
      </c>
    </row>
    <row r="87" spans="1:10" ht="20.25" x14ac:dyDescent="0.3">
      <c r="A87" s="11">
        <f t="shared" si="27"/>
        <v>82</v>
      </c>
      <c r="B87" s="8" t="s">
        <v>9</v>
      </c>
      <c r="C87" s="28"/>
      <c r="D87" s="27">
        <f>E87+F87+G87+H87+I87</f>
        <v>0</v>
      </c>
      <c r="E87" s="24">
        <f>E92+E95</f>
        <v>0</v>
      </c>
      <c r="F87" s="24">
        <f>F92+F95</f>
        <v>0</v>
      </c>
      <c r="G87" s="24">
        <f>G92+G95</f>
        <v>0</v>
      </c>
      <c r="H87" s="24">
        <f>H92+H95</f>
        <v>0</v>
      </c>
      <c r="I87" s="24">
        <f>I92+I95</f>
        <v>0</v>
      </c>
      <c r="J87" s="11" t="s">
        <v>29</v>
      </c>
    </row>
    <row r="88" spans="1:10" ht="20.25" x14ac:dyDescent="0.3">
      <c r="A88" s="11">
        <f t="shared" si="27"/>
        <v>83</v>
      </c>
      <c r="B88" s="28" t="s">
        <v>3</v>
      </c>
      <c r="C88" s="28"/>
      <c r="D88" s="27">
        <f>E88+F88+G88+H88+I88</f>
        <v>249803.8</v>
      </c>
      <c r="E88" s="27">
        <f>E90+E93+E96</f>
        <v>47728</v>
      </c>
      <c r="F88" s="27">
        <f t="shared" ref="F88:I88" si="46">F90+F93+F96</f>
        <v>49214.7</v>
      </c>
      <c r="G88" s="27">
        <f t="shared" si="46"/>
        <v>50953.7</v>
      </c>
      <c r="H88" s="27">
        <f t="shared" si="46"/>
        <v>50953.7</v>
      </c>
      <c r="I88" s="27">
        <f t="shared" si="46"/>
        <v>50953.7</v>
      </c>
      <c r="J88" s="29" t="s">
        <v>29</v>
      </c>
    </row>
    <row r="89" spans="1:10" ht="142.5" customHeight="1" x14ac:dyDescent="0.3">
      <c r="A89" s="11">
        <f t="shared" si="27"/>
        <v>84</v>
      </c>
      <c r="B89" s="8" t="s">
        <v>39</v>
      </c>
      <c r="C89" s="8"/>
      <c r="D89" s="9">
        <f>D90</f>
        <v>249035.3</v>
      </c>
      <c r="E89" s="9">
        <f t="shared" ref="E89:I89" si="47">E90</f>
        <v>47424.3</v>
      </c>
      <c r="F89" s="9">
        <f t="shared" si="47"/>
        <v>48911</v>
      </c>
      <c r="G89" s="9">
        <f t="shared" si="47"/>
        <v>50900</v>
      </c>
      <c r="H89" s="9">
        <f t="shared" si="47"/>
        <v>50900</v>
      </c>
      <c r="I89" s="9">
        <f t="shared" si="47"/>
        <v>50900</v>
      </c>
      <c r="J89" s="11" t="s">
        <v>82</v>
      </c>
    </row>
    <row r="90" spans="1:10" ht="23.25" customHeight="1" x14ac:dyDescent="0.3">
      <c r="A90" s="11">
        <f t="shared" si="27"/>
        <v>85</v>
      </c>
      <c r="B90" s="30" t="s">
        <v>3</v>
      </c>
      <c r="C90" s="30"/>
      <c r="D90" s="31">
        <f>E90+F90+G90+H90+I90</f>
        <v>249035.3</v>
      </c>
      <c r="E90" s="32">
        <v>47424.3</v>
      </c>
      <c r="F90" s="32">
        <v>48911</v>
      </c>
      <c r="G90" s="32">
        <v>50900</v>
      </c>
      <c r="H90" s="32">
        <v>50900</v>
      </c>
      <c r="I90" s="32">
        <v>50900</v>
      </c>
      <c r="J90" s="7" t="s">
        <v>29</v>
      </c>
    </row>
    <row r="91" spans="1:10" ht="81" x14ac:dyDescent="0.3">
      <c r="A91" s="11">
        <f t="shared" si="27"/>
        <v>86</v>
      </c>
      <c r="B91" s="8" t="s">
        <v>42</v>
      </c>
      <c r="C91" s="8"/>
      <c r="D91" s="10">
        <f>D92+D93</f>
        <v>500</v>
      </c>
      <c r="E91" s="10">
        <f t="shared" ref="E91:I91" si="48">E92+E93</f>
        <v>250</v>
      </c>
      <c r="F91" s="10">
        <f t="shared" si="48"/>
        <v>250</v>
      </c>
      <c r="G91" s="10">
        <f t="shared" si="48"/>
        <v>0</v>
      </c>
      <c r="H91" s="10">
        <f t="shared" si="48"/>
        <v>0</v>
      </c>
      <c r="I91" s="10">
        <f t="shared" si="48"/>
        <v>0</v>
      </c>
      <c r="J91" s="11">
        <v>47</v>
      </c>
    </row>
    <row r="92" spans="1:10" ht="23.25" customHeight="1" x14ac:dyDescent="0.3">
      <c r="A92" s="11">
        <f t="shared" si="27"/>
        <v>87</v>
      </c>
      <c r="B92" s="8" t="s">
        <v>14</v>
      </c>
      <c r="C92" s="30"/>
      <c r="D92" s="31">
        <f>E92+F92+G92+H92+I92</f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11" t="s">
        <v>29</v>
      </c>
    </row>
    <row r="93" spans="1:10" ht="23.25" customHeight="1" x14ac:dyDescent="0.3">
      <c r="A93" s="11">
        <f t="shared" si="27"/>
        <v>88</v>
      </c>
      <c r="B93" s="8" t="s">
        <v>21</v>
      </c>
      <c r="C93" s="30"/>
      <c r="D93" s="31">
        <f>E93+F93+G93+H93+I93</f>
        <v>500</v>
      </c>
      <c r="E93" s="33">
        <v>250</v>
      </c>
      <c r="F93" s="33">
        <v>250</v>
      </c>
      <c r="G93" s="33">
        <v>0</v>
      </c>
      <c r="H93" s="33">
        <v>0</v>
      </c>
      <c r="I93" s="33">
        <v>0</v>
      </c>
      <c r="J93" s="11" t="s">
        <v>29</v>
      </c>
    </row>
    <row r="94" spans="1:10" ht="84" customHeight="1" x14ac:dyDescent="0.3">
      <c r="A94" s="11">
        <f t="shared" si="27"/>
        <v>89</v>
      </c>
      <c r="B94" s="8" t="s">
        <v>90</v>
      </c>
      <c r="C94" s="60" t="s">
        <v>66</v>
      </c>
      <c r="D94" s="10">
        <f>D95+D96</f>
        <v>268.5</v>
      </c>
      <c r="E94" s="9">
        <f>E95+E96</f>
        <v>53.7</v>
      </c>
      <c r="F94" s="9">
        <f t="shared" ref="F94:I94" si="49">F95+F96</f>
        <v>53.7</v>
      </c>
      <c r="G94" s="9">
        <f t="shared" si="49"/>
        <v>53.7</v>
      </c>
      <c r="H94" s="9">
        <f t="shared" si="49"/>
        <v>53.7</v>
      </c>
      <c r="I94" s="9">
        <f t="shared" si="49"/>
        <v>53.7</v>
      </c>
      <c r="J94" s="11">
        <v>45</v>
      </c>
    </row>
    <row r="95" spans="1:10" ht="26.25" customHeight="1" x14ac:dyDescent="0.3">
      <c r="A95" s="11">
        <f t="shared" si="27"/>
        <v>90</v>
      </c>
      <c r="B95" s="8" t="s">
        <v>14</v>
      </c>
      <c r="C95" s="30"/>
      <c r="D95" s="31">
        <f>E95+F95+G95+H95+I95</f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11" t="s">
        <v>29</v>
      </c>
    </row>
    <row r="96" spans="1:10" ht="22.5" customHeight="1" x14ac:dyDescent="0.3">
      <c r="A96" s="11">
        <f t="shared" si="27"/>
        <v>91</v>
      </c>
      <c r="B96" s="8" t="s">
        <v>21</v>
      </c>
      <c r="C96" s="30"/>
      <c r="D96" s="31">
        <f>E96+F96+G96+H96+I96</f>
        <v>268.5</v>
      </c>
      <c r="E96" s="33">
        <v>53.7</v>
      </c>
      <c r="F96" s="33">
        <v>53.7</v>
      </c>
      <c r="G96" s="33">
        <v>53.7</v>
      </c>
      <c r="H96" s="33">
        <v>53.7</v>
      </c>
      <c r="I96" s="33">
        <v>53.7</v>
      </c>
      <c r="J96" s="11" t="s">
        <v>29</v>
      </c>
    </row>
    <row r="97" spans="1:10" ht="31.5" customHeight="1" x14ac:dyDescent="0.3">
      <c r="A97" s="11">
        <f t="shared" si="27"/>
        <v>92</v>
      </c>
      <c r="B97" s="72" t="s">
        <v>57</v>
      </c>
      <c r="C97" s="73"/>
      <c r="D97" s="67"/>
      <c r="E97" s="67"/>
      <c r="F97" s="67"/>
      <c r="G97" s="67"/>
      <c r="H97" s="67"/>
      <c r="I97" s="67"/>
      <c r="J97" s="68"/>
    </row>
    <row r="98" spans="1:10" ht="20.25" x14ac:dyDescent="0.3">
      <c r="A98" s="11">
        <f t="shared" si="27"/>
        <v>93</v>
      </c>
      <c r="B98" s="8" t="s">
        <v>4</v>
      </c>
      <c r="C98" s="8"/>
      <c r="D98" s="24">
        <f>D100+D101</f>
        <v>93809</v>
      </c>
      <c r="E98" s="24">
        <f t="shared" ref="E98:I98" si="50">E100+E101</f>
        <v>20738</v>
      </c>
      <c r="F98" s="24">
        <f t="shared" si="50"/>
        <v>21231</v>
      </c>
      <c r="G98" s="24">
        <f t="shared" si="50"/>
        <v>17280</v>
      </c>
      <c r="H98" s="24">
        <f t="shared" si="50"/>
        <v>17280</v>
      </c>
      <c r="I98" s="24">
        <f t="shared" si="50"/>
        <v>17280</v>
      </c>
      <c r="J98" s="11" t="s">
        <v>29</v>
      </c>
    </row>
    <row r="99" spans="1:10" ht="20.25" x14ac:dyDescent="0.3">
      <c r="A99" s="11">
        <f t="shared" si="27"/>
        <v>94</v>
      </c>
      <c r="B99" s="8" t="s">
        <v>5</v>
      </c>
      <c r="C99" s="8"/>
      <c r="D99" s="24"/>
      <c r="E99" s="24"/>
      <c r="F99" s="24"/>
      <c r="G99" s="24"/>
      <c r="H99" s="24"/>
      <c r="I99" s="24"/>
      <c r="J99" s="11" t="s">
        <v>29</v>
      </c>
    </row>
    <row r="100" spans="1:10" ht="20.25" x14ac:dyDescent="0.3">
      <c r="A100" s="11">
        <f t="shared" si="27"/>
        <v>95</v>
      </c>
      <c r="B100" s="8" t="s">
        <v>2</v>
      </c>
      <c r="C100" s="8"/>
      <c r="D100" s="24">
        <f>SUM(E100:I100)</f>
        <v>0</v>
      </c>
      <c r="E100" s="24">
        <f>E104</f>
        <v>0</v>
      </c>
      <c r="F100" s="24">
        <f t="shared" ref="E100:I101" si="51">F104</f>
        <v>0</v>
      </c>
      <c r="G100" s="24">
        <f t="shared" si="51"/>
        <v>0</v>
      </c>
      <c r="H100" s="24">
        <f t="shared" si="51"/>
        <v>0</v>
      </c>
      <c r="I100" s="24">
        <f t="shared" si="51"/>
        <v>0</v>
      </c>
      <c r="J100" s="11" t="s">
        <v>29</v>
      </c>
    </row>
    <row r="101" spans="1:10" ht="20.25" x14ac:dyDescent="0.3">
      <c r="A101" s="11">
        <f t="shared" si="27"/>
        <v>96</v>
      </c>
      <c r="B101" s="8" t="s">
        <v>3</v>
      </c>
      <c r="C101" s="8"/>
      <c r="D101" s="24">
        <f>SUM(E101:I101)</f>
        <v>93809</v>
      </c>
      <c r="E101" s="24">
        <f t="shared" si="51"/>
        <v>20738</v>
      </c>
      <c r="F101" s="24">
        <f t="shared" si="51"/>
        <v>21231</v>
      </c>
      <c r="G101" s="24">
        <f t="shared" si="51"/>
        <v>17280</v>
      </c>
      <c r="H101" s="24">
        <f t="shared" si="51"/>
        <v>17280</v>
      </c>
      <c r="I101" s="24">
        <f t="shared" si="51"/>
        <v>17280</v>
      </c>
      <c r="J101" s="11" t="s">
        <v>29</v>
      </c>
    </row>
    <row r="102" spans="1:10" ht="20.25" x14ac:dyDescent="0.3">
      <c r="A102" s="11">
        <f t="shared" si="27"/>
        <v>97</v>
      </c>
      <c r="B102" s="66" t="s">
        <v>6</v>
      </c>
      <c r="C102" s="67"/>
      <c r="D102" s="67"/>
      <c r="E102" s="67"/>
      <c r="F102" s="67"/>
      <c r="G102" s="67"/>
      <c r="H102" s="67"/>
      <c r="I102" s="67"/>
      <c r="J102" s="68"/>
    </row>
    <row r="103" spans="1:10" ht="42" customHeight="1" x14ac:dyDescent="0.3">
      <c r="A103" s="11">
        <f t="shared" si="27"/>
        <v>98</v>
      </c>
      <c r="B103" s="8" t="s">
        <v>23</v>
      </c>
      <c r="C103" s="8"/>
      <c r="D103" s="24">
        <f>SUM(E103:I103)</f>
        <v>93809</v>
      </c>
      <c r="E103" s="24">
        <f t="shared" ref="E103:I103" si="52">E104+E105</f>
        <v>20738</v>
      </c>
      <c r="F103" s="24">
        <f t="shared" si="52"/>
        <v>21231</v>
      </c>
      <c r="G103" s="24">
        <f t="shared" si="52"/>
        <v>17280</v>
      </c>
      <c r="H103" s="24">
        <f t="shared" si="52"/>
        <v>17280</v>
      </c>
      <c r="I103" s="24">
        <f t="shared" si="52"/>
        <v>17280</v>
      </c>
      <c r="J103" s="11" t="s">
        <v>29</v>
      </c>
    </row>
    <row r="104" spans="1:10" ht="20.25" x14ac:dyDescent="0.3">
      <c r="A104" s="11">
        <f t="shared" si="27"/>
        <v>99</v>
      </c>
      <c r="B104" s="8" t="s">
        <v>9</v>
      </c>
      <c r="C104" s="8"/>
      <c r="D104" s="24">
        <f>SUM(E104:I104)</f>
        <v>0</v>
      </c>
      <c r="E104" s="33">
        <f>E107+E110+E115</f>
        <v>0</v>
      </c>
      <c r="F104" s="33">
        <f t="shared" ref="F104:I104" si="53">F107+F110+F115</f>
        <v>0</v>
      </c>
      <c r="G104" s="33">
        <f t="shared" si="53"/>
        <v>0</v>
      </c>
      <c r="H104" s="33">
        <f t="shared" si="53"/>
        <v>0</v>
      </c>
      <c r="I104" s="33">
        <f t="shared" si="53"/>
        <v>0</v>
      </c>
      <c r="J104" s="11" t="s">
        <v>29</v>
      </c>
    </row>
    <row r="105" spans="1:10" ht="20.25" x14ac:dyDescent="0.3">
      <c r="A105" s="11">
        <f t="shared" si="27"/>
        <v>100</v>
      </c>
      <c r="B105" s="8" t="s">
        <v>3</v>
      </c>
      <c r="C105" s="8"/>
      <c r="D105" s="24">
        <f>SUM(E105:I105)</f>
        <v>93809</v>
      </c>
      <c r="E105" s="33">
        <f>E108+E111+E113+E116+E118</f>
        <v>20738</v>
      </c>
      <c r="F105" s="33">
        <f t="shared" ref="F105:I105" si="54">F108+F111+F113+F116+F118</f>
        <v>21231</v>
      </c>
      <c r="G105" s="33">
        <f t="shared" si="54"/>
        <v>17280</v>
      </c>
      <c r="H105" s="33">
        <f t="shared" si="54"/>
        <v>17280</v>
      </c>
      <c r="I105" s="33">
        <f t="shared" si="54"/>
        <v>17280</v>
      </c>
      <c r="J105" s="11" t="s">
        <v>29</v>
      </c>
    </row>
    <row r="106" spans="1:10" ht="81" x14ac:dyDescent="0.3">
      <c r="A106" s="11">
        <f t="shared" ref="A106:A160" si="55">A105+1</f>
        <v>101</v>
      </c>
      <c r="B106" s="8" t="s">
        <v>35</v>
      </c>
      <c r="C106" s="8"/>
      <c r="D106" s="34">
        <f>D107+D108</f>
        <v>3500</v>
      </c>
      <c r="E106" s="12">
        <f t="shared" ref="E106:I106" si="56">E107+E108</f>
        <v>700</v>
      </c>
      <c r="F106" s="12">
        <f t="shared" si="56"/>
        <v>700</v>
      </c>
      <c r="G106" s="12">
        <f t="shared" si="56"/>
        <v>700</v>
      </c>
      <c r="H106" s="12">
        <f t="shared" si="56"/>
        <v>700</v>
      </c>
      <c r="I106" s="12">
        <f t="shared" si="56"/>
        <v>700</v>
      </c>
      <c r="J106" s="11" t="s">
        <v>83</v>
      </c>
    </row>
    <row r="107" spans="1:10" ht="20.25" x14ac:dyDescent="0.3">
      <c r="A107" s="11">
        <f t="shared" si="55"/>
        <v>102</v>
      </c>
      <c r="B107" s="8" t="s">
        <v>14</v>
      </c>
      <c r="C107" s="30"/>
      <c r="D107" s="31">
        <f>E107+F107+G107+H107+I107</f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1" t="s">
        <v>29</v>
      </c>
    </row>
    <row r="108" spans="1:10" ht="20.25" x14ac:dyDescent="0.3">
      <c r="A108" s="11">
        <f t="shared" si="55"/>
        <v>103</v>
      </c>
      <c r="B108" s="28" t="s">
        <v>21</v>
      </c>
      <c r="C108" s="58"/>
      <c r="D108" s="31">
        <f>E108+F108+G108+H108+I108</f>
        <v>3500</v>
      </c>
      <c r="E108" s="35">
        <v>700</v>
      </c>
      <c r="F108" s="35">
        <v>700</v>
      </c>
      <c r="G108" s="35">
        <v>700</v>
      </c>
      <c r="H108" s="35">
        <v>700</v>
      </c>
      <c r="I108" s="35">
        <v>700</v>
      </c>
      <c r="J108" s="29" t="s">
        <v>29</v>
      </c>
    </row>
    <row r="109" spans="1:10" ht="102" customHeight="1" x14ac:dyDescent="0.3">
      <c r="A109" s="11">
        <f t="shared" si="55"/>
        <v>104</v>
      </c>
      <c r="B109" s="8" t="s">
        <v>40</v>
      </c>
      <c r="C109" s="8"/>
      <c r="D109" s="34">
        <f t="shared" ref="D109:I109" si="57">D110+D111</f>
        <v>2900</v>
      </c>
      <c r="E109" s="34">
        <f t="shared" si="57"/>
        <v>600</v>
      </c>
      <c r="F109" s="34">
        <f t="shared" si="57"/>
        <v>500</v>
      </c>
      <c r="G109" s="34">
        <f t="shared" si="57"/>
        <v>600</v>
      </c>
      <c r="H109" s="34">
        <f t="shared" si="57"/>
        <v>600</v>
      </c>
      <c r="I109" s="34">
        <f t="shared" si="57"/>
        <v>600</v>
      </c>
      <c r="J109" s="11">
        <v>64</v>
      </c>
    </row>
    <row r="110" spans="1:10" ht="20.25" x14ac:dyDescent="0.3">
      <c r="A110" s="11">
        <f t="shared" si="55"/>
        <v>105</v>
      </c>
      <c r="B110" s="8" t="s">
        <v>14</v>
      </c>
      <c r="C110" s="30"/>
      <c r="D110" s="31">
        <f>E110+F110+G110+H110+I110</f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7" t="s">
        <v>29</v>
      </c>
    </row>
    <row r="111" spans="1:10" ht="20.25" x14ac:dyDescent="0.3">
      <c r="A111" s="11">
        <f t="shared" si="55"/>
        <v>106</v>
      </c>
      <c r="B111" s="28" t="s">
        <v>21</v>
      </c>
      <c r="C111" s="58"/>
      <c r="D111" s="31">
        <f>E111+F111+G111+H111+I111</f>
        <v>2900</v>
      </c>
      <c r="E111" s="37">
        <v>600</v>
      </c>
      <c r="F111" s="37">
        <v>500</v>
      </c>
      <c r="G111" s="37">
        <v>600</v>
      </c>
      <c r="H111" s="37">
        <v>600</v>
      </c>
      <c r="I111" s="37">
        <v>600</v>
      </c>
      <c r="J111" s="11" t="s">
        <v>29</v>
      </c>
    </row>
    <row r="112" spans="1:10" ht="84.75" customHeight="1" x14ac:dyDescent="0.3">
      <c r="A112" s="11">
        <f t="shared" si="55"/>
        <v>107</v>
      </c>
      <c r="B112" s="8" t="s">
        <v>36</v>
      </c>
      <c r="C112" s="8"/>
      <c r="D112" s="34">
        <f t="shared" ref="D112:I112" si="58">D113</f>
        <v>3500</v>
      </c>
      <c r="E112" s="12">
        <f t="shared" si="58"/>
        <v>700</v>
      </c>
      <c r="F112" s="12">
        <f t="shared" si="58"/>
        <v>700</v>
      </c>
      <c r="G112" s="12">
        <f t="shared" si="58"/>
        <v>700</v>
      </c>
      <c r="H112" s="12">
        <f t="shared" si="58"/>
        <v>700</v>
      </c>
      <c r="I112" s="12">
        <f t="shared" si="58"/>
        <v>700</v>
      </c>
      <c r="J112" s="11">
        <v>61</v>
      </c>
    </row>
    <row r="113" spans="1:10" ht="20.25" x14ac:dyDescent="0.3">
      <c r="A113" s="11">
        <f t="shared" si="55"/>
        <v>108</v>
      </c>
      <c r="B113" s="8" t="s">
        <v>3</v>
      </c>
      <c r="C113" s="30"/>
      <c r="D113" s="31">
        <f>E113+F113+G113+H113+I113</f>
        <v>3500</v>
      </c>
      <c r="E113" s="12">
        <v>700</v>
      </c>
      <c r="F113" s="12">
        <v>700</v>
      </c>
      <c r="G113" s="12">
        <v>700</v>
      </c>
      <c r="H113" s="12">
        <v>700</v>
      </c>
      <c r="I113" s="12">
        <v>700</v>
      </c>
      <c r="J113" s="11" t="s">
        <v>29</v>
      </c>
    </row>
    <row r="114" spans="1:10" ht="44.25" customHeight="1" x14ac:dyDescent="0.3">
      <c r="A114" s="11">
        <f t="shared" si="55"/>
        <v>109</v>
      </c>
      <c r="B114" s="8" t="s">
        <v>37</v>
      </c>
      <c r="C114" s="8"/>
      <c r="D114" s="34">
        <f>D116+D115</f>
        <v>83409</v>
      </c>
      <c r="E114" s="34">
        <f>E115+E116</f>
        <v>18638</v>
      </c>
      <c r="F114" s="34">
        <f t="shared" ref="F114:I114" si="59">F115+F116</f>
        <v>19231</v>
      </c>
      <c r="G114" s="34">
        <f t="shared" si="59"/>
        <v>15180</v>
      </c>
      <c r="H114" s="34">
        <f t="shared" si="59"/>
        <v>15180</v>
      </c>
      <c r="I114" s="34">
        <f t="shared" si="59"/>
        <v>15180</v>
      </c>
      <c r="J114" s="16" t="s">
        <v>84</v>
      </c>
    </row>
    <row r="115" spans="1:10" ht="24" customHeight="1" x14ac:dyDescent="0.3">
      <c r="A115" s="11">
        <f t="shared" si="55"/>
        <v>110</v>
      </c>
      <c r="B115" s="8" t="s">
        <v>14</v>
      </c>
      <c r="C115" s="8"/>
      <c r="D115" s="24">
        <f>E115+F115+G115+H115+I115</f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11" t="s">
        <v>29</v>
      </c>
    </row>
    <row r="116" spans="1:10" ht="20.25" x14ac:dyDescent="0.3">
      <c r="A116" s="11">
        <f t="shared" si="55"/>
        <v>111</v>
      </c>
      <c r="B116" s="8" t="s">
        <v>21</v>
      </c>
      <c r="C116" s="8"/>
      <c r="D116" s="24">
        <f>E116+F116+G116+H116+I116</f>
        <v>83409</v>
      </c>
      <c r="E116" s="12">
        <v>18638</v>
      </c>
      <c r="F116" s="12">
        <v>19231</v>
      </c>
      <c r="G116" s="12">
        <v>15180</v>
      </c>
      <c r="H116" s="12">
        <v>15180</v>
      </c>
      <c r="I116" s="12">
        <v>15180</v>
      </c>
      <c r="J116" s="11" t="s">
        <v>29</v>
      </c>
    </row>
    <row r="117" spans="1:10" ht="60.75" x14ac:dyDescent="0.3">
      <c r="A117" s="11">
        <f t="shared" si="55"/>
        <v>112</v>
      </c>
      <c r="B117" s="8" t="s">
        <v>80</v>
      </c>
      <c r="C117" s="30"/>
      <c r="D117" s="38">
        <f>D118</f>
        <v>500</v>
      </c>
      <c r="E117" s="12">
        <f>E118</f>
        <v>100</v>
      </c>
      <c r="F117" s="12">
        <f t="shared" ref="F117:I117" si="60">F118</f>
        <v>100</v>
      </c>
      <c r="G117" s="12">
        <f t="shared" si="60"/>
        <v>100</v>
      </c>
      <c r="H117" s="12">
        <f t="shared" si="60"/>
        <v>100</v>
      </c>
      <c r="I117" s="12">
        <f t="shared" si="60"/>
        <v>100</v>
      </c>
      <c r="J117" s="11">
        <v>59</v>
      </c>
    </row>
    <row r="118" spans="1:10" ht="20.25" x14ac:dyDescent="0.3">
      <c r="A118" s="11">
        <f t="shared" si="55"/>
        <v>113</v>
      </c>
      <c r="B118" s="8" t="s">
        <v>3</v>
      </c>
      <c r="C118" s="30"/>
      <c r="D118" s="31">
        <f>E118+F118+G118+H118+I118</f>
        <v>500</v>
      </c>
      <c r="E118" s="12">
        <v>100</v>
      </c>
      <c r="F118" s="12">
        <v>100</v>
      </c>
      <c r="G118" s="12">
        <v>100</v>
      </c>
      <c r="H118" s="12">
        <v>100</v>
      </c>
      <c r="I118" s="12">
        <v>100</v>
      </c>
      <c r="J118" s="11" t="s">
        <v>29</v>
      </c>
    </row>
    <row r="119" spans="1:10" ht="61.5" customHeight="1" x14ac:dyDescent="0.3">
      <c r="A119" s="11">
        <f t="shared" si="55"/>
        <v>114</v>
      </c>
      <c r="B119" s="104" t="s">
        <v>55</v>
      </c>
      <c r="C119" s="104"/>
      <c r="D119" s="104"/>
      <c r="E119" s="104"/>
      <c r="F119" s="104"/>
      <c r="G119" s="104"/>
      <c r="H119" s="104"/>
      <c r="I119" s="104"/>
      <c r="J119" s="104"/>
    </row>
    <row r="120" spans="1:10" ht="20.25" x14ac:dyDescent="0.3">
      <c r="A120" s="11">
        <f t="shared" si="55"/>
        <v>115</v>
      </c>
      <c r="B120" s="8" t="s">
        <v>4</v>
      </c>
      <c r="C120" s="8"/>
      <c r="D120" s="12">
        <f>D122+D123</f>
        <v>65898.600000000006</v>
      </c>
      <c r="E120" s="12">
        <f t="shared" ref="E120:I120" si="61">E123</f>
        <v>12892.599999999999</v>
      </c>
      <c r="F120" s="12">
        <f t="shared" si="61"/>
        <v>13251.5</v>
      </c>
      <c r="G120" s="12">
        <f t="shared" si="61"/>
        <v>13251.5</v>
      </c>
      <c r="H120" s="12">
        <f t="shared" si="61"/>
        <v>13251.5</v>
      </c>
      <c r="I120" s="12">
        <f t="shared" si="61"/>
        <v>13251.5</v>
      </c>
      <c r="J120" s="11" t="s">
        <v>29</v>
      </c>
    </row>
    <row r="121" spans="1:10" ht="20.25" x14ac:dyDescent="0.3">
      <c r="A121" s="11">
        <f t="shared" si="55"/>
        <v>116</v>
      </c>
      <c r="B121" s="8" t="s">
        <v>5</v>
      </c>
      <c r="C121" s="8"/>
      <c r="D121" s="12"/>
      <c r="E121" s="12"/>
      <c r="F121" s="12"/>
      <c r="G121" s="12"/>
      <c r="H121" s="12"/>
      <c r="I121" s="12"/>
      <c r="J121" s="11" t="s">
        <v>29</v>
      </c>
    </row>
    <row r="122" spans="1:10" ht="20.25" x14ac:dyDescent="0.3">
      <c r="A122" s="11">
        <f t="shared" si="55"/>
        <v>117</v>
      </c>
      <c r="B122" s="8" t="s">
        <v>14</v>
      </c>
      <c r="C122" s="30"/>
      <c r="D122" s="31">
        <f>E122+F122+G122+H122+I122</f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1" t="s">
        <v>29</v>
      </c>
    </row>
    <row r="123" spans="1:10" ht="20.25" x14ac:dyDescent="0.3">
      <c r="A123" s="11">
        <f t="shared" si="55"/>
        <v>118</v>
      </c>
      <c r="B123" s="8" t="s">
        <v>3</v>
      </c>
      <c r="C123" s="30"/>
      <c r="D123" s="31">
        <f>E123+F123+G123+H123+I123</f>
        <v>65898.600000000006</v>
      </c>
      <c r="E123" s="12">
        <f>E127</f>
        <v>12892.599999999999</v>
      </c>
      <c r="F123" s="12">
        <f t="shared" ref="F123:I123" si="62">F127</f>
        <v>13251.5</v>
      </c>
      <c r="G123" s="12">
        <f t="shared" si="62"/>
        <v>13251.5</v>
      </c>
      <c r="H123" s="12">
        <f t="shared" si="62"/>
        <v>13251.5</v>
      </c>
      <c r="I123" s="12">
        <f t="shared" si="62"/>
        <v>13251.5</v>
      </c>
      <c r="J123" s="11" t="s">
        <v>29</v>
      </c>
    </row>
    <row r="124" spans="1:10" ht="20.25" x14ac:dyDescent="0.3">
      <c r="A124" s="11">
        <f t="shared" si="55"/>
        <v>119</v>
      </c>
      <c r="B124" s="89" t="s">
        <v>12</v>
      </c>
      <c r="C124" s="90"/>
      <c r="D124" s="90"/>
      <c r="E124" s="90"/>
      <c r="F124" s="90"/>
      <c r="G124" s="90"/>
      <c r="H124" s="90"/>
      <c r="I124" s="90"/>
      <c r="J124" s="91"/>
    </row>
    <row r="125" spans="1:10" ht="40.5" x14ac:dyDescent="0.3">
      <c r="A125" s="11">
        <f t="shared" si="55"/>
        <v>120</v>
      </c>
      <c r="B125" s="8" t="s">
        <v>13</v>
      </c>
      <c r="C125" s="8"/>
      <c r="D125" s="12">
        <f>D127</f>
        <v>65898.600000000006</v>
      </c>
      <c r="E125" s="12">
        <f t="shared" ref="E125:I125" si="63">E127</f>
        <v>12892.599999999999</v>
      </c>
      <c r="F125" s="12">
        <f t="shared" si="63"/>
        <v>13251.5</v>
      </c>
      <c r="G125" s="12">
        <f t="shared" si="63"/>
        <v>13251.5</v>
      </c>
      <c r="H125" s="12">
        <f t="shared" si="63"/>
        <v>13251.5</v>
      </c>
      <c r="I125" s="12">
        <f t="shared" si="63"/>
        <v>13251.5</v>
      </c>
      <c r="J125" s="11" t="s">
        <v>29</v>
      </c>
    </row>
    <row r="126" spans="1:10" ht="20.25" x14ac:dyDescent="0.3">
      <c r="A126" s="11">
        <f t="shared" si="55"/>
        <v>121</v>
      </c>
      <c r="B126" s="8" t="s">
        <v>8</v>
      </c>
      <c r="C126" s="8"/>
      <c r="D126" s="12"/>
      <c r="E126" s="12"/>
      <c r="F126" s="12"/>
      <c r="G126" s="12"/>
      <c r="H126" s="12"/>
      <c r="I126" s="12"/>
      <c r="J126" s="11" t="s">
        <v>29</v>
      </c>
    </row>
    <row r="127" spans="1:10" ht="20.25" x14ac:dyDescent="0.3">
      <c r="A127" s="11">
        <f t="shared" si="55"/>
        <v>122</v>
      </c>
      <c r="B127" s="8" t="s">
        <v>3</v>
      </c>
      <c r="C127" s="30"/>
      <c r="D127" s="31">
        <f>E127+F127+G127+H127+I127</f>
        <v>65898.600000000006</v>
      </c>
      <c r="E127" s="12">
        <f>E129+E131+E133+E135</f>
        <v>12892.599999999999</v>
      </c>
      <c r="F127" s="12">
        <f t="shared" ref="F127:I127" si="64">F129+F131+F133+F135</f>
        <v>13251.5</v>
      </c>
      <c r="G127" s="12">
        <f t="shared" si="64"/>
        <v>13251.5</v>
      </c>
      <c r="H127" s="12">
        <f t="shared" si="64"/>
        <v>13251.5</v>
      </c>
      <c r="I127" s="12">
        <f t="shared" si="64"/>
        <v>13251.5</v>
      </c>
      <c r="J127" s="11" t="s">
        <v>29</v>
      </c>
    </row>
    <row r="128" spans="1:10" ht="103.5" customHeight="1" x14ac:dyDescent="0.3">
      <c r="A128" s="11">
        <f t="shared" si="55"/>
        <v>123</v>
      </c>
      <c r="B128" s="8" t="s">
        <v>22</v>
      </c>
      <c r="C128" s="8"/>
      <c r="D128" s="12">
        <f>D129</f>
        <v>3750</v>
      </c>
      <c r="E128" s="12">
        <f t="shared" ref="E128:I128" si="65">E129</f>
        <v>750</v>
      </c>
      <c r="F128" s="12">
        <f t="shared" si="65"/>
        <v>750</v>
      </c>
      <c r="G128" s="12">
        <f t="shared" si="65"/>
        <v>750</v>
      </c>
      <c r="H128" s="12">
        <f t="shared" si="65"/>
        <v>750</v>
      </c>
      <c r="I128" s="12">
        <f t="shared" si="65"/>
        <v>750</v>
      </c>
      <c r="J128" s="11">
        <v>68.69</v>
      </c>
    </row>
    <row r="129" spans="1:10" ht="20.25" x14ac:dyDescent="0.3">
      <c r="A129" s="11">
        <f t="shared" si="55"/>
        <v>124</v>
      </c>
      <c r="B129" s="8" t="s">
        <v>20</v>
      </c>
      <c r="C129" s="30"/>
      <c r="D129" s="31">
        <f>E129+F129+G129+H129+I129</f>
        <v>3750</v>
      </c>
      <c r="E129" s="12">
        <v>750</v>
      </c>
      <c r="F129" s="12">
        <v>750</v>
      </c>
      <c r="G129" s="12">
        <v>750</v>
      </c>
      <c r="H129" s="12">
        <v>750</v>
      </c>
      <c r="I129" s="12">
        <v>750</v>
      </c>
      <c r="J129" s="11" t="s">
        <v>29</v>
      </c>
    </row>
    <row r="130" spans="1:10" ht="88.5" customHeight="1" x14ac:dyDescent="0.3">
      <c r="A130" s="11">
        <f t="shared" si="55"/>
        <v>125</v>
      </c>
      <c r="B130" s="8" t="s">
        <v>30</v>
      </c>
      <c r="C130" s="8"/>
      <c r="D130" s="12">
        <f>D131</f>
        <v>12726.9</v>
      </c>
      <c r="E130" s="12">
        <f>E131</f>
        <v>2539.3000000000002</v>
      </c>
      <c r="F130" s="12">
        <f t="shared" ref="F130:I130" si="66">F131</f>
        <v>2546.9</v>
      </c>
      <c r="G130" s="12">
        <f t="shared" si="66"/>
        <v>2546.9</v>
      </c>
      <c r="H130" s="12">
        <f t="shared" si="66"/>
        <v>2546.9</v>
      </c>
      <c r="I130" s="12">
        <f t="shared" si="66"/>
        <v>2546.9</v>
      </c>
      <c r="J130" s="11" t="s">
        <v>51</v>
      </c>
    </row>
    <row r="131" spans="1:10" ht="20.25" x14ac:dyDescent="0.3">
      <c r="A131" s="11">
        <f t="shared" si="55"/>
        <v>126</v>
      </c>
      <c r="B131" s="8" t="s">
        <v>20</v>
      </c>
      <c r="C131" s="8"/>
      <c r="D131" s="24">
        <f>E131+F131+G131+H131+I131</f>
        <v>12726.9</v>
      </c>
      <c r="E131" s="12">
        <v>2539.3000000000002</v>
      </c>
      <c r="F131" s="12">
        <v>2546.9</v>
      </c>
      <c r="G131" s="12">
        <v>2546.9</v>
      </c>
      <c r="H131" s="12">
        <v>2546.9</v>
      </c>
      <c r="I131" s="12">
        <v>2546.9</v>
      </c>
      <c r="J131" s="11" t="s">
        <v>29</v>
      </c>
    </row>
    <row r="132" spans="1:10" ht="122.25" customHeight="1" x14ac:dyDescent="0.3">
      <c r="A132" s="11">
        <f t="shared" si="55"/>
        <v>127</v>
      </c>
      <c r="B132" s="8" t="s">
        <v>56</v>
      </c>
      <c r="C132" s="8"/>
      <c r="D132" s="12">
        <f>D133</f>
        <v>47671.7</v>
      </c>
      <c r="E132" s="12">
        <f t="shared" ref="E132:I132" si="67">E133</f>
        <v>9253.2999999999993</v>
      </c>
      <c r="F132" s="12">
        <f t="shared" si="67"/>
        <v>9604.6</v>
      </c>
      <c r="G132" s="12">
        <f t="shared" si="67"/>
        <v>9604.6</v>
      </c>
      <c r="H132" s="12">
        <f t="shared" si="67"/>
        <v>9604.6</v>
      </c>
      <c r="I132" s="12">
        <f t="shared" si="67"/>
        <v>9604.6</v>
      </c>
      <c r="J132" s="11">
        <v>76</v>
      </c>
    </row>
    <row r="133" spans="1:10" ht="20.25" x14ac:dyDescent="0.3">
      <c r="A133" s="11">
        <f t="shared" si="55"/>
        <v>128</v>
      </c>
      <c r="B133" s="8" t="s">
        <v>21</v>
      </c>
      <c r="C133" s="8"/>
      <c r="D133" s="24">
        <f>E133+F133+G133+H133+I133</f>
        <v>47671.7</v>
      </c>
      <c r="E133" s="12">
        <v>9253.2999999999993</v>
      </c>
      <c r="F133" s="12">
        <v>9604.6</v>
      </c>
      <c r="G133" s="12">
        <v>9604.6</v>
      </c>
      <c r="H133" s="12">
        <v>9604.6</v>
      </c>
      <c r="I133" s="12">
        <v>9604.6</v>
      </c>
      <c r="J133" s="11" t="s">
        <v>29</v>
      </c>
    </row>
    <row r="134" spans="1:10" ht="101.25" customHeight="1" x14ac:dyDescent="0.3">
      <c r="A134" s="11">
        <f t="shared" si="55"/>
        <v>129</v>
      </c>
      <c r="B134" s="8" t="s">
        <v>44</v>
      </c>
      <c r="C134" s="8"/>
      <c r="D134" s="12">
        <f>D135</f>
        <v>1750</v>
      </c>
      <c r="E134" s="12">
        <f t="shared" ref="E134:I134" si="68">E135</f>
        <v>350</v>
      </c>
      <c r="F134" s="12">
        <f t="shared" si="68"/>
        <v>350</v>
      </c>
      <c r="G134" s="12">
        <f t="shared" si="68"/>
        <v>350</v>
      </c>
      <c r="H134" s="12">
        <f t="shared" si="68"/>
        <v>350</v>
      </c>
      <c r="I134" s="12">
        <f t="shared" si="68"/>
        <v>350</v>
      </c>
      <c r="J134" s="11">
        <v>79.81</v>
      </c>
    </row>
    <row r="135" spans="1:10" ht="20.25" x14ac:dyDescent="0.3">
      <c r="A135" s="11">
        <f t="shared" si="55"/>
        <v>130</v>
      </c>
      <c r="B135" s="8" t="s">
        <v>20</v>
      </c>
      <c r="C135" s="8"/>
      <c r="D135" s="24">
        <f>E135+F135+G135+H135+I135</f>
        <v>1750</v>
      </c>
      <c r="E135" s="12">
        <v>350</v>
      </c>
      <c r="F135" s="12">
        <v>350</v>
      </c>
      <c r="G135" s="12">
        <v>350</v>
      </c>
      <c r="H135" s="12">
        <v>350</v>
      </c>
      <c r="I135" s="12">
        <v>350</v>
      </c>
      <c r="J135" s="11" t="s">
        <v>29</v>
      </c>
    </row>
    <row r="136" spans="1:10" ht="24" customHeight="1" x14ac:dyDescent="0.3">
      <c r="A136" s="11">
        <f t="shared" si="55"/>
        <v>131</v>
      </c>
      <c r="B136" s="92" t="s">
        <v>48</v>
      </c>
      <c r="C136" s="93"/>
      <c r="D136" s="93"/>
      <c r="E136" s="93"/>
      <c r="F136" s="93"/>
      <c r="G136" s="93"/>
      <c r="H136" s="93"/>
      <c r="I136" s="93"/>
      <c r="J136" s="94"/>
    </row>
    <row r="137" spans="1:10" ht="20.25" x14ac:dyDescent="0.3">
      <c r="A137" s="11">
        <f t="shared" si="55"/>
        <v>132</v>
      </c>
      <c r="B137" s="39" t="s">
        <v>15</v>
      </c>
      <c r="C137" s="39"/>
      <c r="D137" s="40">
        <f>D138+D139</f>
        <v>7650</v>
      </c>
      <c r="E137" s="40">
        <f t="shared" ref="E137:I137" si="69">E138+E139</f>
        <v>1250</v>
      </c>
      <c r="F137" s="40">
        <f t="shared" si="69"/>
        <v>1500</v>
      </c>
      <c r="G137" s="40">
        <f t="shared" si="69"/>
        <v>1700</v>
      </c>
      <c r="H137" s="40">
        <f t="shared" si="69"/>
        <v>1500</v>
      </c>
      <c r="I137" s="40">
        <f t="shared" si="69"/>
        <v>1700</v>
      </c>
      <c r="J137" s="41" t="s">
        <v>29</v>
      </c>
    </row>
    <row r="138" spans="1:10" ht="20.25" x14ac:dyDescent="0.3">
      <c r="A138" s="11">
        <f t="shared" si="55"/>
        <v>133</v>
      </c>
      <c r="B138" s="8" t="s">
        <v>2</v>
      </c>
      <c r="C138" s="8"/>
      <c r="D138" s="12">
        <f>E138+F138+G138+H138+I138</f>
        <v>0</v>
      </c>
      <c r="E138" s="12">
        <f>E142</f>
        <v>0</v>
      </c>
      <c r="F138" s="12">
        <f t="shared" ref="F138:I138" si="70">F142</f>
        <v>0</v>
      </c>
      <c r="G138" s="12">
        <f t="shared" si="70"/>
        <v>0</v>
      </c>
      <c r="H138" s="12">
        <f t="shared" si="70"/>
        <v>0</v>
      </c>
      <c r="I138" s="12">
        <f t="shared" si="70"/>
        <v>0</v>
      </c>
      <c r="J138" s="11" t="s">
        <v>29</v>
      </c>
    </row>
    <row r="139" spans="1:10" ht="20.25" x14ac:dyDescent="0.3">
      <c r="A139" s="11">
        <f t="shared" si="55"/>
        <v>134</v>
      </c>
      <c r="B139" s="8" t="s">
        <v>3</v>
      </c>
      <c r="C139" s="8"/>
      <c r="D139" s="12">
        <f>E139+F139+G139+H139+I139</f>
        <v>7650</v>
      </c>
      <c r="E139" s="12">
        <f>E143</f>
        <v>1250</v>
      </c>
      <c r="F139" s="12">
        <f t="shared" ref="F139:I139" si="71">F143</f>
        <v>1500</v>
      </c>
      <c r="G139" s="12">
        <f t="shared" si="71"/>
        <v>1700</v>
      </c>
      <c r="H139" s="12">
        <f t="shared" si="71"/>
        <v>1500</v>
      </c>
      <c r="I139" s="12">
        <f t="shared" si="71"/>
        <v>1700</v>
      </c>
      <c r="J139" s="11" t="s">
        <v>29</v>
      </c>
    </row>
    <row r="140" spans="1:10" ht="20.25" x14ac:dyDescent="0.3">
      <c r="A140" s="11">
        <f t="shared" si="55"/>
        <v>135</v>
      </c>
      <c r="B140" s="75" t="s">
        <v>16</v>
      </c>
      <c r="C140" s="76"/>
      <c r="D140" s="76"/>
      <c r="E140" s="76"/>
      <c r="F140" s="76"/>
      <c r="G140" s="76"/>
      <c r="H140" s="76"/>
      <c r="I140" s="76"/>
      <c r="J140" s="77"/>
    </row>
    <row r="141" spans="1:10" ht="39" customHeight="1" x14ac:dyDescent="0.3">
      <c r="A141" s="11">
        <f t="shared" si="55"/>
        <v>136</v>
      </c>
      <c r="B141" s="8" t="s">
        <v>17</v>
      </c>
      <c r="C141" s="8"/>
      <c r="D141" s="12">
        <f>D142+D143</f>
        <v>7650</v>
      </c>
      <c r="E141" s="12">
        <f t="shared" ref="E141:I141" si="72">E142+E143</f>
        <v>1250</v>
      </c>
      <c r="F141" s="12">
        <f t="shared" si="72"/>
        <v>1500</v>
      </c>
      <c r="G141" s="12">
        <f t="shared" si="72"/>
        <v>1700</v>
      </c>
      <c r="H141" s="12">
        <f t="shared" si="72"/>
        <v>1500</v>
      </c>
      <c r="I141" s="12">
        <f t="shared" si="72"/>
        <v>1700</v>
      </c>
      <c r="J141" s="41" t="s">
        <v>29</v>
      </c>
    </row>
    <row r="142" spans="1:10" ht="20.25" x14ac:dyDescent="0.3">
      <c r="A142" s="11">
        <f t="shared" si="55"/>
        <v>137</v>
      </c>
      <c r="B142" s="8" t="s">
        <v>2</v>
      </c>
      <c r="C142" s="8"/>
      <c r="D142" s="12">
        <f>E142+F142+G142+H142+I142</f>
        <v>0</v>
      </c>
      <c r="E142" s="12">
        <f>E147</f>
        <v>0</v>
      </c>
      <c r="F142" s="12">
        <f t="shared" ref="F142:I142" si="73">F147</f>
        <v>0</v>
      </c>
      <c r="G142" s="12">
        <f t="shared" si="73"/>
        <v>0</v>
      </c>
      <c r="H142" s="12">
        <f t="shared" si="73"/>
        <v>0</v>
      </c>
      <c r="I142" s="12">
        <f t="shared" si="73"/>
        <v>0</v>
      </c>
      <c r="J142" s="11" t="s">
        <v>29</v>
      </c>
    </row>
    <row r="143" spans="1:10" ht="20.25" x14ac:dyDescent="0.3">
      <c r="A143" s="11">
        <f t="shared" si="55"/>
        <v>138</v>
      </c>
      <c r="B143" s="8" t="s">
        <v>3</v>
      </c>
      <c r="C143" s="8"/>
      <c r="D143" s="12">
        <f>E143+F143+G143+H143+I143</f>
        <v>7650</v>
      </c>
      <c r="E143" s="12">
        <f>E145+E148+E150+E152</f>
        <v>1250</v>
      </c>
      <c r="F143" s="12">
        <f t="shared" ref="F143:I143" si="74">F145+F148+F150+F152</f>
        <v>1500</v>
      </c>
      <c r="G143" s="12">
        <f t="shared" si="74"/>
        <v>1700</v>
      </c>
      <c r="H143" s="12">
        <f t="shared" si="74"/>
        <v>1500</v>
      </c>
      <c r="I143" s="12">
        <f t="shared" si="74"/>
        <v>1700</v>
      </c>
      <c r="J143" s="11" t="s">
        <v>29</v>
      </c>
    </row>
    <row r="144" spans="1:10" ht="106.5" customHeight="1" x14ac:dyDescent="0.3">
      <c r="A144" s="11">
        <f t="shared" si="55"/>
        <v>139</v>
      </c>
      <c r="B144" s="8" t="s">
        <v>28</v>
      </c>
      <c r="C144" s="8"/>
      <c r="D144" s="12">
        <f>D145</f>
        <v>2000</v>
      </c>
      <c r="E144" s="12">
        <f t="shared" ref="E144:I144" si="75">E145</f>
        <v>400</v>
      </c>
      <c r="F144" s="12">
        <f t="shared" si="75"/>
        <v>400</v>
      </c>
      <c r="G144" s="12">
        <f t="shared" si="75"/>
        <v>400</v>
      </c>
      <c r="H144" s="12">
        <f t="shared" si="75"/>
        <v>400</v>
      </c>
      <c r="I144" s="12">
        <f t="shared" si="75"/>
        <v>400</v>
      </c>
      <c r="J144" s="41">
        <v>85</v>
      </c>
    </row>
    <row r="145" spans="1:11" ht="20.25" x14ac:dyDescent="0.3">
      <c r="A145" s="11">
        <f t="shared" si="55"/>
        <v>140</v>
      </c>
      <c r="B145" s="42" t="str">
        <f>B143</f>
        <v xml:space="preserve">Местный бюджет           </v>
      </c>
      <c r="C145" s="59"/>
      <c r="D145" s="31">
        <f>E145+F145+G145+H145+I145</f>
        <v>2000</v>
      </c>
      <c r="E145" s="12">
        <v>400</v>
      </c>
      <c r="F145" s="12">
        <v>400</v>
      </c>
      <c r="G145" s="12">
        <v>400</v>
      </c>
      <c r="H145" s="12">
        <v>400</v>
      </c>
      <c r="I145" s="12">
        <v>400</v>
      </c>
      <c r="J145" s="11" t="s">
        <v>29</v>
      </c>
    </row>
    <row r="146" spans="1:11" ht="50.25" customHeight="1" x14ac:dyDescent="0.3">
      <c r="A146" s="11">
        <f t="shared" si="55"/>
        <v>141</v>
      </c>
      <c r="B146" s="53" t="s">
        <v>89</v>
      </c>
      <c r="C146" s="8"/>
      <c r="D146" s="12">
        <f>D148+D147</f>
        <v>1500</v>
      </c>
      <c r="E146" s="12">
        <f>E148+E147</f>
        <v>300</v>
      </c>
      <c r="F146" s="12">
        <f t="shared" ref="F146:I146" si="76">F148+F147</f>
        <v>300</v>
      </c>
      <c r="G146" s="12">
        <f t="shared" si="76"/>
        <v>300</v>
      </c>
      <c r="H146" s="12">
        <f t="shared" si="76"/>
        <v>300</v>
      </c>
      <c r="I146" s="12">
        <f t="shared" si="76"/>
        <v>300</v>
      </c>
      <c r="J146" s="11">
        <v>87</v>
      </c>
    </row>
    <row r="147" spans="1:11" ht="24" customHeight="1" x14ac:dyDescent="0.3">
      <c r="A147" s="11">
        <f t="shared" si="55"/>
        <v>142</v>
      </c>
      <c r="B147" s="8" t="s">
        <v>14</v>
      </c>
      <c r="C147" s="30"/>
      <c r="D147" s="31">
        <f>E147+F147+G147+H147+I147</f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1" t="s">
        <v>29</v>
      </c>
    </row>
    <row r="148" spans="1:11" ht="20.25" x14ac:dyDescent="0.3">
      <c r="A148" s="11">
        <f t="shared" si="55"/>
        <v>143</v>
      </c>
      <c r="B148" s="42" t="s">
        <v>21</v>
      </c>
      <c r="C148" s="59"/>
      <c r="D148" s="31">
        <f>E148+F148+G148+H148+I148</f>
        <v>1500</v>
      </c>
      <c r="E148" s="12">
        <v>300</v>
      </c>
      <c r="F148" s="12">
        <v>300</v>
      </c>
      <c r="G148" s="12">
        <v>300</v>
      </c>
      <c r="H148" s="12">
        <v>300</v>
      </c>
      <c r="I148" s="12">
        <v>300</v>
      </c>
      <c r="J148" s="11" t="s">
        <v>29</v>
      </c>
    </row>
    <row r="149" spans="1:11" ht="44.25" customHeight="1" x14ac:dyDescent="0.3">
      <c r="A149" s="11">
        <f t="shared" si="55"/>
        <v>144</v>
      </c>
      <c r="B149" s="42" t="s">
        <v>85</v>
      </c>
      <c r="C149" s="42"/>
      <c r="D149" s="9">
        <f>D150</f>
        <v>3150</v>
      </c>
      <c r="E149" s="9">
        <f>E150</f>
        <v>350</v>
      </c>
      <c r="F149" s="9">
        <f t="shared" ref="F149:I149" si="77">F150</f>
        <v>600</v>
      </c>
      <c r="G149" s="9">
        <f t="shared" si="77"/>
        <v>800</v>
      </c>
      <c r="H149" s="9">
        <f t="shared" si="77"/>
        <v>600</v>
      </c>
      <c r="I149" s="9">
        <f t="shared" si="77"/>
        <v>800</v>
      </c>
      <c r="J149" s="41">
        <v>89</v>
      </c>
    </row>
    <row r="150" spans="1:11" ht="23.25" customHeight="1" x14ac:dyDescent="0.3">
      <c r="A150" s="11">
        <f t="shared" si="55"/>
        <v>145</v>
      </c>
      <c r="B150" s="42" t="s">
        <v>21</v>
      </c>
      <c r="C150" s="59"/>
      <c r="D150" s="31">
        <f>E150+F150+G150+H150+I150</f>
        <v>3150</v>
      </c>
      <c r="E150" s="9">
        <v>350</v>
      </c>
      <c r="F150" s="9">
        <v>600</v>
      </c>
      <c r="G150" s="9">
        <v>800</v>
      </c>
      <c r="H150" s="9">
        <v>600</v>
      </c>
      <c r="I150" s="9">
        <v>800</v>
      </c>
      <c r="J150" s="11" t="s">
        <v>29</v>
      </c>
    </row>
    <row r="151" spans="1:11" ht="121.5" x14ac:dyDescent="0.3">
      <c r="A151" s="11">
        <f t="shared" si="55"/>
        <v>146</v>
      </c>
      <c r="B151" s="42" t="s">
        <v>86</v>
      </c>
      <c r="C151" s="42"/>
      <c r="D151" s="10">
        <f>D152</f>
        <v>1000</v>
      </c>
      <c r="E151" s="10">
        <f t="shared" ref="E151:I151" si="78">E152</f>
        <v>200</v>
      </c>
      <c r="F151" s="10">
        <f t="shared" si="78"/>
        <v>200</v>
      </c>
      <c r="G151" s="10">
        <f t="shared" si="78"/>
        <v>200</v>
      </c>
      <c r="H151" s="10">
        <f t="shared" si="78"/>
        <v>200</v>
      </c>
      <c r="I151" s="10">
        <f t="shared" si="78"/>
        <v>200</v>
      </c>
      <c r="J151" s="11">
        <v>91</v>
      </c>
    </row>
    <row r="152" spans="1:11" ht="20.25" x14ac:dyDescent="0.3">
      <c r="A152" s="11">
        <f t="shared" si="55"/>
        <v>147</v>
      </c>
      <c r="B152" s="42" t="s">
        <v>21</v>
      </c>
      <c r="C152" s="42"/>
      <c r="D152" s="24">
        <f>E152+F152+G152+H152+I152</f>
        <v>1000</v>
      </c>
      <c r="E152" s="9">
        <v>200</v>
      </c>
      <c r="F152" s="9">
        <v>200</v>
      </c>
      <c r="G152" s="9">
        <v>200</v>
      </c>
      <c r="H152" s="9">
        <v>200</v>
      </c>
      <c r="I152" s="9">
        <v>200</v>
      </c>
      <c r="J152" s="43" t="s">
        <v>29</v>
      </c>
    </row>
    <row r="153" spans="1:11" ht="24.75" customHeight="1" x14ac:dyDescent="0.3">
      <c r="A153" s="11">
        <f t="shared" si="55"/>
        <v>148</v>
      </c>
      <c r="B153" s="72" t="s">
        <v>49</v>
      </c>
      <c r="C153" s="73"/>
      <c r="D153" s="73"/>
      <c r="E153" s="73"/>
      <c r="F153" s="73"/>
      <c r="G153" s="73"/>
      <c r="H153" s="73"/>
      <c r="I153" s="73"/>
      <c r="J153" s="88"/>
      <c r="K153" s="4"/>
    </row>
    <row r="154" spans="1:11" ht="20.25" x14ac:dyDescent="0.3">
      <c r="A154" s="11">
        <f t="shared" si="55"/>
        <v>149</v>
      </c>
      <c r="B154" s="23" t="s">
        <v>15</v>
      </c>
      <c r="C154" s="23"/>
      <c r="D154" s="9">
        <f t="shared" ref="D154:I154" si="79">D155+D156+D157+D158</f>
        <v>88718</v>
      </c>
      <c r="E154" s="9">
        <f t="shared" si="79"/>
        <v>17254</v>
      </c>
      <c r="F154" s="9">
        <f t="shared" si="79"/>
        <v>17866</v>
      </c>
      <c r="G154" s="9">
        <f t="shared" si="79"/>
        <v>17866</v>
      </c>
      <c r="H154" s="9">
        <f t="shared" si="79"/>
        <v>17866</v>
      </c>
      <c r="I154" s="9">
        <f t="shared" si="79"/>
        <v>17866</v>
      </c>
      <c r="J154" s="43" t="s">
        <v>29</v>
      </c>
    </row>
    <row r="155" spans="1:11" ht="20.25" x14ac:dyDescent="0.3">
      <c r="A155" s="11">
        <f t="shared" si="55"/>
        <v>150</v>
      </c>
      <c r="B155" s="23" t="s">
        <v>18</v>
      </c>
      <c r="C155" s="23"/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43" t="s">
        <v>29</v>
      </c>
    </row>
    <row r="156" spans="1:11" ht="20.25" x14ac:dyDescent="0.3">
      <c r="A156" s="11">
        <f t="shared" si="55"/>
        <v>151</v>
      </c>
      <c r="B156" s="23" t="s">
        <v>9</v>
      </c>
      <c r="C156" s="23"/>
      <c r="D156" s="9">
        <f t="shared" ref="D156:I156" si="80">D162</f>
        <v>4113</v>
      </c>
      <c r="E156" s="9">
        <f>E162</f>
        <v>797</v>
      </c>
      <c r="F156" s="9">
        <f t="shared" si="80"/>
        <v>829</v>
      </c>
      <c r="G156" s="9">
        <f t="shared" si="80"/>
        <v>829</v>
      </c>
      <c r="H156" s="9">
        <f t="shared" si="80"/>
        <v>829</v>
      </c>
      <c r="I156" s="9">
        <f t="shared" si="80"/>
        <v>829</v>
      </c>
      <c r="J156" s="43" t="s">
        <v>29</v>
      </c>
    </row>
    <row r="157" spans="1:11" ht="20.25" x14ac:dyDescent="0.3">
      <c r="A157" s="11">
        <f t="shared" si="55"/>
        <v>152</v>
      </c>
      <c r="B157" s="23" t="s">
        <v>20</v>
      </c>
      <c r="C157" s="23"/>
      <c r="D157" s="9">
        <f>D163</f>
        <v>84205</v>
      </c>
      <c r="E157" s="9">
        <f t="shared" ref="E157:I157" si="81">E163</f>
        <v>16377</v>
      </c>
      <c r="F157" s="9">
        <f t="shared" si="81"/>
        <v>16957</v>
      </c>
      <c r="G157" s="9">
        <f t="shared" si="81"/>
        <v>16957</v>
      </c>
      <c r="H157" s="9">
        <f t="shared" si="81"/>
        <v>16957</v>
      </c>
      <c r="I157" s="9">
        <f t="shared" si="81"/>
        <v>16957</v>
      </c>
      <c r="J157" s="43" t="s">
        <v>29</v>
      </c>
    </row>
    <row r="158" spans="1:11" ht="20.25" x14ac:dyDescent="0.3">
      <c r="A158" s="11">
        <f t="shared" si="55"/>
        <v>153</v>
      </c>
      <c r="B158" s="23" t="s">
        <v>34</v>
      </c>
      <c r="C158" s="23"/>
      <c r="D158" s="9">
        <f>D164</f>
        <v>400</v>
      </c>
      <c r="E158" s="9">
        <f t="shared" ref="E158:I158" si="82">E164</f>
        <v>80</v>
      </c>
      <c r="F158" s="9">
        <f t="shared" si="82"/>
        <v>80</v>
      </c>
      <c r="G158" s="9">
        <f t="shared" si="82"/>
        <v>80</v>
      </c>
      <c r="H158" s="9">
        <f t="shared" si="82"/>
        <v>80</v>
      </c>
      <c r="I158" s="9">
        <f t="shared" si="82"/>
        <v>80</v>
      </c>
      <c r="J158" s="43" t="s">
        <v>29</v>
      </c>
    </row>
    <row r="159" spans="1:11" ht="20.25" x14ac:dyDescent="0.3">
      <c r="A159" s="11">
        <f t="shared" si="55"/>
        <v>154</v>
      </c>
      <c r="B159" s="85" t="s">
        <v>6</v>
      </c>
      <c r="C159" s="86"/>
      <c r="D159" s="86"/>
      <c r="E159" s="86"/>
      <c r="F159" s="86"/>
      <c r="G159" s="86"/>
      <c r="H159" s="86"/>
      <c r="I159" s="86"/>
      <c r="J159" s="87"/>
    </row>
    <row r="160" spans="1:11" ht="40.5" customHeight="1" x14ac:dyDescent="0.3">
      <c r="A160" s="11">
        <f t="shared" si="55"/>
        <v>155</v>
      </c>
      <c r="B160" s="8" t="s">
        <v>17</v>
      </c>
      <c r="C160" s="8"/>
      <c r="D160" s="9">
        <f t="shared" ref="D160:I160" si="83">D163+D162+D161+D164</f>
        <v>88718</v>
      </c>
      <c r="E160" s="44">
        <f t="shared" si="83"/>
        <v>17254</v>
      </c>
      <c r="F160" s="44">
        <f t="shared" si="83"/>
        <v>17866</v>
      </c>
      <c r="G160" s="44">
        <f t="shared" si="83"/>
        <v>17866</v>
      </c>
      <c r="H160" s="44">
        <f t="shared" si="83"/>
        <v>17866</v>
      </c>
      <c r="I160" s="9">
        <f t="shared" si="83"/>
        <v>17866</v>
      </c>
      <c r="J160" s="41" t="s">
        <v>29</v>
      </c>
    </row>
    <row r="161" spans="1:10" ht="22.5" customHeight="1" x14ac:dyDescent="0.3">
      <c r="A161" s="11">
        <f t="shared" ref="A161:A190" si="84">A160+1</f>
        <v>156</v>
      </c>
      <c r="B161" s="8" t="s">
        <v>18</v>
      </c>
      <c r="C161" s="30"/>
      <c r="D161" s="31">
        <f>E161+F161+G161+H161+I161</f>
        <v>0</v>
      </c>
      <c r="E161" s="44">
        <v>0</v>
      </c>
      <c r="F161" s="44">
        <v>0</v>
      </c>
      <c r="G161" s="44">
        <v>0</v>
      </c>
      <c r="H161" s="44">
        <v>0</v>
      </c>
      <c r="I161" s="9">
        <v>0</v>
      </c>
      <c r="J161" s="41" t="s">
        <v>29</v>
      </c>
    </row>
    <row r="162" spans="1:10" ht="20.25" x14ac:dyDescent="0.3">
      <c r="A162" s="11">
        <f t="shared" si="84"/>
        <v>157</v>
      </c>
      <c r="B162" s="8" t="s">
        <v>9</v>
      </c>
      <c r="C162" s="8"/>
      <c r="D162" s="24">
        <f>E162+F162+G162+H162+I162</f>
        <v>4113</v>
      </c>
      <c r="E162" s="44">
        <f>E166+E170</f>
        <v>797</v>
      </c>
      <c r="F162" s="44">
        <f>F169+F166</f>
        <v>829</v>
      </c>
      <c r="G162" s="44">
        <f t="shared" ref="G162:I162" si="85">G169</f>
        <v>829</v>
      </c>
      <c r="H162" s="44">
        <f t="shared" si="85"/>
        <v>829</v>
      </c>
      <c r="I162" s="9">
        <f t="shared" si="85"/>
        <v>829</v>
      </c>
      <c r="J162" s="41" t="s">
        <v>29</v>
      </c>
    </row>
    <row r="163" spans="1:10" ht="20.25" x14ac:dyDescent="0.3">
      <c r="A163" s="11">
        <f t="shared" si="84"/>
        <v>158</v>
      </c>
      <c r="B163" s="8" t="s">
        <v>3</v>
      </c>
      <c r="C163" s="8"/>
      <c r="D163" s="24">
        <f>E163+F163+G163+H163+I163</f>
        <v>84205</v>
      </c>
      <c r="E163" s="44">
        <f t="shared" ref="E163:I163" si="86">E167</f>
        <v>16377</v>
      </c>
      <c r="F163" s="44">
        <f t="shared" si="86"/>
        <v>16957</v>
      </c>
      <c r="G163" s="44">
        <f t="shared" si="86"/>
        <v>16957</v>
      </c>
      <c r="H163" s="44">
        <f t="shared" si="86"/>
        <v>16957</v>
      </c>
      <c r="I163" s="9">
        <f t="shared" si="86"/>
        <v>16957</v>
      </c>
      <c r="J163" s="41" t="s">
        <v>29</v>
      </c>
    </row>
    <row r="164" spans="1:10" ht="20.25" x14ac:dyDescent="0.3">
      <c r="A164" s="11">
        <f t="shared" si="84"/>
        <v>159</v>
      </c>
      <c r="B164" s="8" t="s">
        <v>34</v>
      </c>
      <c r="C164" s="8"/>
      <c r="D164" s="24">
        <f>E164+F164+G164+H164+I164</f>
        <v>400</v>
      </c>
      <c r="E164" s="44">
        <f t="shared" ref="E164:I164" si="87">E168</f>
        <v>80</v>
      </c>
      <c r="F164" s="44">
        <f t="shared" si="87"/>
        <v>80</v>
      </c>
      <c r="G164" s="44">
        <f t="shared" si="87"/>
        <v>80</v>
      </c>
      <c r="H164" s="44">
        <f t="shared" si="87"/>
        <v>80</v>
      </c>
      <c r="I164" s="9">
        <f t="shared" si="87"/>
        <v>80</v>
      </c>
      <c r="J164" s="41" t="s">
        <v>29</v>
      </c>
    </row>
    <row r="165" spans="1:10" ht="67.5" customHeight="1" x14ac:dyDescent="0.3">
      <c r="A165" s="11">
        <f t="shared" si="84"/>
        <v>160</v>
      </c>
      <c r="B165" s="8" t="s">
        <v>25</v>
      </c>
      <c r="C165" s="8"/>
      <c r="D165" s="9">
        <f>D167+D168+D166</f>
        <v>84605</v>
      </c>
      <c r="E165" s="44">
        <f>E167+E168+E166</f>
        <v>16457</v>
      </c>
      <c r="F165" s="44">
        <f t="shared" ref="F165:I165" si="88">F167+F168</f>
        <v>17037</v>
      </c>
      <c r="G165" s="44">
        <f t="shared" si="88"/>
        <v>17037</v>
      </c>
      <c r="H165" s="44">
        <f t="shared" si="88"/>
        <v>17037</v>
      </c>
      <c r="I165" s="9">
        <f t="shared" si="88"/>
        <v>17037</v>
      </c>
      <c r="J165" s="11" t="s">
        <v>91</v>
      </c>
    </row>
    <row r="166" spans="1:10" ht="21.75" customHeight="1" x14ac:dyDescent="0.3">
      <c r="A166" s="11">
        <f t="shared" si="84"/>
        <v>161</v>
      </c>
      <c r="B166" s="23" t="s">
        <v>9</v>
      </c>
      <c r="C166" s="23"/>
      <c r="D166" s="24">
        <f>E166+F166+G166+H166+I166</f>
        <v>0</v>
      </c>
      <c r="E166" s="44">
        <v>0</v>
      </c>
      <c r="F166" s="44">
        <v>0</v>
      </c>
      <c r="G166" s="44">
        <v>0</v>
      </c>
      <c r="H166" s="44">
        <v>0</v>
      </c>
      <c r="I166" s="9">
        <v>0</v>
      </c>
      <c r="J166" s="41" t="s">
        <v>29</v>
      </c>
    </row>
    <row r="167" spans="1:10" ht="20.25" x14ac:dyDescent="0.3">
      <c r="A167" s="11">
        <f t="shared" si="84"/>
        <v>162</v>
      </c>
      <c r="B167" s="8" t="s">
        <v>21</v>
      </c>
      <c r="C167" s="8"/>
      <c r="D167" s="24">
        <f>E167+F167+G167+H167+I167</f>
        <v>84205</v>
      </c>
      <c r="E167" s="44">
        <v>16377</v>
      </c>
      <c r="F167" s="44">
        <v>16957</v>
      </c>
      <c r="G167" s="44">
        <v>16957</v>
      </c>
      <c r="H167" s="44">
        <v>16957</v>
      </c>
      <c r="I167" s="9">
        <v>16957</v>
      </c>
      <c r="J167" s="41" t="s">
        <v>29</v>
      </c>
    </row>
    <row r="168" spans="1:10" ht="20.25" x14ac:dyDescent="0.3">
      <c r="A168" s="11">
        <f t="shared" si="84"/>
        <v>163</v>
      </c>
      <c r="B168" s="53" t="s">
        <v>34</v>
      </c>
      <c r="C168" s="53"/>
      <c r="D168" s="54">
        <f>E168+F168+G168+H168+I168</f>
        <v>400</v>
      </c>
      <c r="E168" s="55">
        <v>80</v>
      </c>
      <c r="F168" s="55">
        <v>80</v>
      </c>
      <c r="G168" s="55">
        <v>80</v>
      </c>
      <c r="H168" s="55">
        <v>80</v>
      </c>
      <c r="I168" s="56">
        <v>80</v>
      </c>
      <c r="J168" s="57" t="s">
        <v>29</v>
      </c>
    </row>
    <row r="169" spans="1:10" ht="141.75" customHeight="1" x14ac:dyDescent="0.3">
      <c r="A169" s="11">
        <f t="shared" si="84"/>
        <v>164</v>
      </c>
      <c r="B169" s="8" t="s">
        <v>41</v>
      </c>
      <c r="C169" s="8"/>
      <c r="D169" s="9">
        <f>D170</f>
        <v>4113</v>
      </c>
      <c r="E169" s="9">
        <f t="shared" ref="E169:I169" si="89">E170</f>
        <v>797</v>
      </c>
      <c r="F169" s="9">
        <f t="shared" si="89"/>
        <v>829</v>
      </c>
      <c r="G169" s="9">
        <f t="shared" si="89"/>
        <v>829</v>
      </c>
      <c r="H169" s="9">
        <f t="shared" si="89"/>
        <v>829</v>
      </c>
      <c r="I169" s="9">
        <f t="shared" si="89"/>
        <v>829</v>
      </c>
      <c r="J169" s="11" t="s">
        <v>92</v>
      </c>
    </row>
    <row r="170" spans="1:10" ht="20.25" x14ac:dyDescent="0.3">
      <c r="A170" s="11">
        <f t="shared" si="84"/>
        <v>165</v>
      </c>
      <c r="B170" s="30" t="s">
        <v>2</v>
      </c>
      <c r="C170" s="30"/>
      <c r="D170" s="31">
        <f>E170+F170+G170+H170+I170</f>
        <v>4113</v>
      </c>
      <c r="E170" s="45">
        <v>797</v>
      </c>
      <c r="F170" s="45">
        <v>829</v>
      </c>
      <c r="G170" s="45">
        <v>829</v>
      </c>
      <c r="H170" s="45">
        <v>829</v>
      </c>
      <c r="I170" s="45">
        <v>829</v>
      </c>
      <c r="J170" s="46" t="s">
        <v>29</v>
      </c>
    </row>
    <row r="171" spans="1:10" ht="30.75" customHeight="1" x14ac:dyDescent="0.3">
      <c r="A171" s="11">
        <f t="shared" si="84"/>
        <v>166</v>
      </c>
      <c r="B171" s="78" t="s">
        <v>50</v>
      </c>
      <c r="C171" s="79"/>
      <c r="D171" s="79"/>
      <c r="E171" s="79"/>
      <c r="F171" s="79"/>
      <c r="G171" s="79"/>
      <c r="H171" s="79"/>
      <c r="I171" s="79"/>
      <c r="J171" s="80"/>
    </row>
    <row r="172" spans="1:10" ht="20.25" x14ac:dyDescent="0.3">
      <c r="A172" s="11">
        <f t="shared" si="84"/>
        <v>167</v>
      </c>
      <c r="B172" s="8" t="s">
        <v>15</v>
      </c>
      <c r="C172" s="8"/>
      <c r="D172" s="9">
        <f t="shared" ref="D172:I172" si="90">D173+D174</f>
        <v>491197</v>
      </c>
      <c r="E172" s="9">
        <f t="shared" si="90"/>
        <v>95658.2</v>
      </c>
      <c r="F172" s="9">
        <f t="shared" si="90"/>
        <v>98884.7</v>
      </c>
      <c r="G172" s="9">
        <f t="shared" si="90"/>
        <v>98884.7</v>
      </c>
      <c r="H172" s="9">
        <f t="shared" si="90"/>
        <v>98884.7</v>
      </c>
      <c r="I172" s="9">
        <f t="shared" si="90"/>
        <v>98884.7</v>
      </c>
      <c r="J172" s="41" t="s">
        <v>29</v>
      </c>
    </row>
    <row r="173" spans="1:10" ht="20.25" x14ac:dyDescent="0.3">
      <c r="A173" s="11">
        <f t="shared" si="84"/>
        <v>168</v>
      </c>
      <c r="B173" s="8" t="s">
        <v>2</v>
      </c>
      <c r="C173" s="8"/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41" t="s">
        <v>29</v>
      </c>
    </row>
    <row r="174" spans="1:10" ht="20.25" x14ac:dyDescent="0.3">
      <c r="A174" s="11">
        <f t="shared" si="84"/>
        <v>169</v>
      </c>
      <c r="B174" s="8" t="s">
        <v>3</v>
      </c>
      <c r="C174" s="8"/>
      <c r="D174" s="9">
        <f t="shared" ref="D174:I174" si="91">D178</f>
        <v>491197</v>
      </c>
      <c r="E174" s="9">
        <f t="shared" si="91"/>
        <v>95658.2</v>
      </c>
      <c r="F174" s="9">
        <f t="shared" si="91"/>
        <v>98884.7</v>
      </c>
      <c r="G174" s="9">
        <f t="shared" si="91"/>
        <v>98884.7</v>
      </c>
      <c r="H174" s="9">
        <f t="shared" si="91"/>
        <v>98884.7</v>
      </c>
      <c r="I174" s="9">
        <f t="shared" si="91"/>
        <v>98884.7</v>
      </c>
      <c r="J174" s="41" t="s">
        <v>29</v>
      </c>
    </row>
    <row r="175" spans="1:10" ht="20.25" x14ac:dyDescent="0.3">
      <c r="A175" s="11">
        <f t="shared" si="84"/>
        <v>170</v>
      </c>
      <c r="B175" s="75" t="s">
        <v>6</v>
      </c>
      <c r="C175" s="76"/>
      <c r="D175" s="76"/>
      <c r="E175" s="76"/>
      <c r="F175" s="76"/>
      <c r="G175" s="76"/>
      <c r="H175" s="76"/>
      <c r="I175" s="76"/>
      <c r="J175" s="77"/>
    </row>
    <row r="176" spans="1:10" ht="39.75" customHeight="1" x14ac:dyDescent="0.3">
      <c r="A176" s="11">
        <f t="shared" si="84"/>
        <v>171</v>
      </c>
      <c r="B176" s="8" t="s">
        <v>17</v>
      </c>
      <c r="C176" s="8"/>
      <c r="D176" s="9">
        <f>D177+D178</f>
        <v>491197</v>
      </c>
      <c r="E176" s="9">
        <f t="shared" ref="E176:I176" si="92">E177+E178</f>
        <v>95658.2</v>
      </c>
      <c r="F176" s="44">
        <f t="shared" si="92"/>
        <v>98884.7</v>
      </c>
      <c r="G176" s="44">
        <f t="shared" si="92"/>
        <v>98884.7</v>
      </c>
      <c r="H176" s="44">
        <f t="shared" si="92"/>
        <v>98884.7</v>
      </c>
      <c r="I176" s="9">
        <f t="shared" si="92"/>
        <v>98884.7</v>
      </c>
      <c r="J176" s="41" t="s">
        <v>29</v>
      </c>
    </row>
    <row r="177" spans="1:10" ht="20.25" x14ac:dyDescent="0.3">
      <c r="A177" s="11">
        <f t="shared" si="84"/>
        <v>172</v>
      </c>
      <c r="B177" s="8" t="s">
        <v>2</v>
      </c>
      <c r="C177" s="8"/>
      <c r="D177" s="9">
        <v>0</v>
      </c>
      <c r="E177" s="9">
        <v>0</v>
      </c>
      <c r="F177" s="44">
        <v>0</v>
      </c>
      <c r="G177" s="44">
        <v>0</v>
      </c>
      <c r="H177" s="44">
        <v>0</v>
      </c>
      <c r="I177" s="9">
        <v>0</v>
      </c>
      <c r="J177" s="41" t="s">
        <v>29</v>
      </c>
    </row>
    <row r="178" spans="1:10" ht="20.25" x14ac:dyDescent="0.3">
      <c r="A178" s="11">
        <f t="shared" si="84"/>
        <v>173</v>
      </c>
      <c r="B178" s="8" t="s">
        <v>3</v>
      </c>
      <c r="C178" s="30"/>
      <c r="D178" s="31">
        <f>E178+F178+G178+H178+I178</f>
        <v>491197</v>
      </c>
      <c r="E178" s="9">
        <f>E180+E182+E184+E186+E188+E190</f>
        <v>95658.2</v>
      </c>
      <c r="F178" s="9">
        <f>F180+F182+F184+F186+F188+F190</f>
        <v>98884.7</v>
      </c>
      <c r="G178" s="9">
        <f t="shared" ref="G178:I178" si="93">G180+G182+G184+G186+G188+G190</f>
        <v>98884.7</v>
      </c>
      <c r="H178" s="9">
        <f t="shared" si="93"/>
        <v>98884.7</v>
      </c>
      <c r="I178" s="9">
        <f t="shared" si="93"/>
        <v>98884.7</v>
      </c>
      <c r="J178" s="11" t="s">
        <v>29</v>
      </c>
    </row>
    <row r="179" spans="1:10" ht="86.25" customHeight="1" x14ac:dyDescent="0.3">
      <c r="A179" s="11">
        <f t="shared" si="84"/>
        <v>174</v>
      </c>
      <c r="B179" s="8" t="s">
        <v>45</v>
      </c>
      <c r="C179" s="8"/>
      <c r="D179" s="9">
        <f>D180</f>
        <v>256271.39999999997</v>
      </c>
      <c r="E179" s="9">
        <f t="shared" ref="E179:I179" si="94">E180</f>
        <v>49842.2</v>
      </c>
      <c r="F179" s="44">
        <f t="shared" si="94"/>
        <v>51607.3</v>
      </c>
      <c r="G179" s="44">
        <f t="shared" si="94"/>
        <v>51607.3</v>
      </c>
      <c r="H179" s="44">
        <f t="shared" si="94"/>
        <v>51607.3</v>
      </c>
      <c r="I179" s="9">
        <f t="shared" si="94"/>
        <v>51607.3</v>
      </c>
      <c r="J179" s="11">
        <v>110.113</v>
      </c>
    </row>
    <row r="180" spans="1:10" ht="20.25" x14ac:dyDescent="0.3">
      <c r="A180" s="11">
        <f t="shared" si="84"/>
        <v>175</v>
      </c>
      <c r="B180" s="8" t="s">
        <v>3</v>
      </c>
      <c r="C180" s="30"/>
      <c r="D180" s="31">
        <f>E180+F180+G180+H180+I180</f>
        <v>256271.39999999997</v>
      </c>
      <c r="E180" s="9">
        <v>49842.2</v>
      </c>
      <c r="F180" s="9">
        <v>51607.3</v>
      </c>
      <c r="G180" s="9">
        <v>51607.3</v>
      </c>
      <c r="H180" s="9">
        <v>51607.3</v>
      </c>
      <c r="I180" s="9">
        <v>51607.3</v>
      </c>
      <c r="J180" s="11" t="s">
        <v>29</v>
      </c>
    </row>
    <row r="181" spans="1:10" s="63" customFormat="1" ht="103.5" customHeight="1" x14ac:dyDescent="0.3">
      <c r="A181" s="61">
        <f t="shared" si="84"/>
        <v>176</v>
      </c>
      <c r="B181" s="53" t="s">
        <v>87</v>
      </c>
      <c r="C181" s="53"/>
      <c r="D181" s="62">
        <f>D182</f>
        <v>66833.599999999991</v>
      </c>
      <c r="E181" s="62">
        <f t="shared" ref="E181:I181" si="95">E182</f>
        <v>13070.8</v>
      </c>
      <c r="F181" s="62">
        <f t="shared" si="95"/>
        <v>13440.7</v>
      </c>
      <c r="G181" s="62">
        <f t="shared" si="95"/>
        <v>13440.7</v>
      </c>
      <c r="H181" s="62">
        <f t="shared" si="95"/>
        <v>13440.7</v>
      </c>
      <c r="I181" s="62">
        <f t="shared" si="95"/>
        <v>13440.7</v>
      </c>
      <c r="J181" s="61">
        <v>110.113</v>
      </c>
    </row>
    <row r="182" spans="1:10" s="63" customFormat="1" ht="20.25" x14ac:dyDescent="0.3">
      <c r="A182" s="61">
        <f t="shared" si="84"/>
        <v>177</v>
      </c>
      <c r="B182" s="53" t="s">
        <v>3</v>
      </c>
      <c r="C182" s="64"/>
      <c r="D182" s="65">
        <f>E182+F182+G182+H182+I182</f>
        <v>66833.599999999991</v>
      </c>
      <c r="E182" s="62">
        <v>13070.8</v>
      </c>
      <c r="F182" s="62">
        <v>13440.7</v>
      </c>
      <c r="G182" s="62">
        <v>13440.7</v>
      </c>
      <c r="H182" s="62">
        <v>13440.7</v>
      </c>
      <c r="I182" s="62">
        <v>13440.7</v>
      </c>
      <c r="J182" s="61" t="s">
        <v>29</v>
      </c>
    </row>
    <row r="183" spans="1:10" s="63" customFormat="1" ht="104.25" customHeight="1" x14ac:dyDescent="0.3">
      <c r="A183" s="61">
        <f t="shared" si="84"/>
        <v>178</v>
      </c>
      <c r="B183" s="53" t="s">
        <v>88</v>
      </c>
      <c r="C183" s="53"/>
      <c r="D183" s="62">
        <f>D184</f>
        <v>165792.5</v>
      </c>
      <c r="E183" s="62">
        <f t="shared" ref="E183:I183" si="96">E184</f>
        <v>32285.3</v>
      </c>
      <c r="F183" s="62">
        <f t="shared" si="96"/>
        <v>33376.800000000003</v>
      </c>
      <c r="G183" s="62">
        <f t="shared" si="96"/>
        <v>33376.800000000003</v>
      </c>
      <c r="H183" s="62">
        <f t="shared" si="96"/>
        <v>33376.800000000003</v>
      </c>
      <c r="I183" s="62">
        <f t="shared" si="96"/>
        <v>33376.800000000003</v>
      </c>
      <c r="J183" s="61">
        <v>110.113</v>
      </c>
    </row>
    <row r="184" spans="1:10" s="63" customFormat="1" ht="20.25" x14ac:dyDescent="0.3">
      <c r="A184" s="61">
        <f t="shared" si="84"/>
        <v>179</v>
      </c>
      <c r="B184" s="53" t="s">
        <v>21</v>
      </c>
      <c r="C184" s="53"/>
      <c r="D184" s="54">
        <f>E184+F184+G184+H184+I184</f>
        <v>165792.5</v>
      </c>
      <c r="E184" s="62">
        <v>32285.3</v>
      </c>
      <c r="F184" s="62">
        <v>33376.800000000003</v>
      </c>
      <c r="G184" s="62">
        <v>33376.800000000003</v>
      </c>
      <c r="H184" s="62">
        <v>33376.800000000003</v>
      </c>
      <c r="I184" s="62">
        <v>33376.800000000003</v>
      </c>
      <c r="J184" s="61" t="s">
        <v>29</v>
      </c>
    </row>
    <row r="185" spans="1:10" ht="101.25" customHeight="1" x14ac:dyDescent="0.3">
      <c r="A185" s="11">
        <f t="shared" si="84"/>
        <v>180</v>
      </c>
      <c r="B185" s="15" t="s">
        <v>46</v>
      </c>
      <c r="C185" s="15"/>
      <c r="D185" s="10">
        <f>E185+F185+G185+H185+I185</f>
        <v>1224.5</v>
      </c>
      <c r="E185" s="12">
        <f>E186</f>
        <v>244.9</v>
      </c>
      <c r="F185" s="12">
        <f t="shared" ref="F185:I185" si="97">F186</f>
        <v>244.9</v>
      </c>
      <c r="G185" s="12">
        <f t="shared" si="97"/>
        <v>244.9</v>
      </c>
      <c r="H185" s="12">
        <f t="shared" si="97"/>
        <v>244.9</v>
      </c>
      <c r="I185" s="12">
        <f t="shared" si="97"/>
        <v>244.9</v>
      </c>
      <c r="J185" s="11">
        <v>110</v>
      </c>
    </row>
    <row r="186" spans="1:10" ht="20.25" x14ac:dyDescent="0.3">
      <c r="A186" s="11">
        <f t="shared" si="84"/>
        <v>181</v>
      </c>
      <c r="B186" s="8" t="s">
        <v>3</v>
      </c>
      <c r="C186" s="8"/>
      <c r="D186" s="24">
        <f>E186+F186+G186+H186+I186</f>
        <v>1224.5</v>
      </c>
      <c r="E186" s="12">
        <v>244.9</v>
      </c>
      <c r="F186" s="12">
        <v>244.9</v>
      </c>
      <c r="G186" s="12">
        <v>244.9</v>
      </c>
      <c r="H186" s="12">
        <v>244.9</v>
      </c>
      <c r="I186" s="12">
        <v>244.9</v>
      </c>
      <c r="J186" s="11" t="s">
        <v>29</v>
      </c>
    </row>
    <row r="187" spans="1:10" ht="81.75" customHeight="1" x14ac:dyDescent="0.3">
      <c r="A187" s="11">
        <f t="shared" si="84"/>
        <v>182</v>
      </c>
      <c r="B187" s="15" t="s">
        <v>47</v>
      </c>
      <c r="C187" s="15"/>
      <c r="D187" s="12">
        <f t="shared" ref="D187:I187" si="98">D188</f>
        <v>250</v>
      </c>
      <c r="E187" s="12">
        <f t="shared" si="98"/>
        <v>50</v>
      </c>
      <c r="F187" s="12">
        <f t="shared" si="98"/>
        <v>50</v>
      </c>
      <c r="G187" s="12">
        <f t="shared" si="98"/>
        <v>50</v>
      </c>
      <c r="H187" s="12">
        <f t="shared" si="98"/>
        <v>50</v>
      </c>
      <c r="I187" s="12">
        <f t="shared" si="98"/>
        <v>50</v>
      </c>
      <c r="J187" s="11">
        <v>111</v>
      </c>
    </row>
    <row r="188" spans="1:10" ht="20.25" x14ac:dyDescent="0.3">
      <c r="A188" s="11">
        <f t="shared" si="84"/>
        <v>183</v>
      </c>
      <c r="B188" s="8" t="s">
        <v>3</v>
      </c>
      <c r="C188" s="8"/>
      <c r="D188" s="24">
        <f>E188+F188+G188+H188+I188</f>
        <v>250</v>
      </c>
      <c r="E188" s="12">
        <v>50</v>
      </c>
      <c r="F188" s="12">
        <v>50</v>
      </c>
      <c r="G188" s="12">
        <v>50</v>
      </c>
      <c r="H188" s="12">
        <v>50</v>
      </c>
      <c r="I188" s="12">
        <v>50</v>
      </c>
      <c r="J188" s="11" t="s">
        <v>29</v>
      </c>
    </row>
    <row r="189" spans="1:10" ht="121.5" x14ac:dyDescent="0.3">
      <c r="A189" s="11">
        <f t="shared" si="84"/>
        <v>184</v>
      </c>
      <c r="B189" s="47" t="s">
        <v>62</v>
      </c>
      <c r="C189" s="47"/>
      <c r="D189" s="48">
        <f>D190</f>
        <v>825</v>
      </c>
      <c r="E189" s="22">
        <f>E190</f>
        <v>165</v>
      </c>
      <c r="F189" s="22">
        <f t="shared" ref="F189:I189" si="99">F190</f>
        <v>165</v>
      </c>
      <c r="G189" s="22">
        <f t="shared" si="99"/>
        <v>165</v>
      </c>
      <c r="H189" s="22">
        <f t="shared" si="99"/>
        <v>165</v>
      </c>
      <c r="I189" s="22">
        <f t="shared" si="99"/>
        <v>165</v>
      </c>
      <c r="J189" s="52">
        <v>110</v>
      </c>
    </row>
    <row r="190" spans="1:10" ht="20.25" x14ac:dyDescent="0.3">
      <c r="A190" s="11">
        <f t="shared" si="84"/>
        <v>185</v>
      </c>
      <c r="B190" s="8" t="s">
        <v>3</v>
      </c>
      <c r="C190" s="8"/>
      <c r="D190" s="24">
        <f>E190+F190+G190+H190+I190</f>
        <v>825</v>
      </c>
      <c r="E190" s="22">
        <v>165</v>
      </c>
      <c r="F190" s="12">
        <v>165</v>
      </c>
      <c r="G190" s="22">
        <v>165</v>
      </c>
      <c r="H190" s="22">
        <v>165</v>
      </c>
      <c r="I190" s="22">
        <v>165</v>
      </c>
      <c r="J190" s="11" t="s">
        <v>29</v>
      </c>
    </row>
    <row r="191" spans="1:10" x14ac:dyDescent="0.2">
      <c r="F191" s="3"/>
    </row>
    <row r="192" spans="1:10" x14ac:dyDescent="0.2">
      <c r="F192" s="3"/>
    </row>
    <row r="193" spans="6:6" x14ac:dyDescent="0.2">
      <c r="F193" s="3"/>
    </row>
    <row r="194" spans="6:6" x14ac:dyDescent="0.2">
      <c r="F194" s="3"/>
    </row>
    <row r="195" spans="6:6" x14ac:dyDescent="0.2">
      <c r="F195" s="3"/>
    </row>
    <row r="196" spans="6:6" x14ac:dyDescent="0.2">
      <c r="F196" s="3"/>
    </row>
    <row r="197" spans="6:6" x14ac:dyDescent="0.2">
      <c r="F197" s="3"/>
    </row>
    <row r="198" spans="6:6" x14ac:dyDescent="0.2">
      <c r="F198" s="3"/>
    </row>
    <row r="199" spans="6:6" x14ac:dyDescent="0.2">
      <c r="F199" s="3"/>
    </row>
    <row r="200" spans="6:6" x14ac:dyDescent="0.2">
      <c r="F200" s="3"/>
    </row>
    <row r="201" spans="6:6" x14ac:dyDescent="0.2">
      <c r="F201" s="3"/>
    </row>
    <row r="202" spans="6:6" x14ac:dyDescent="0.2">
      <c r="F202" s="3"/>
    </row>
  </sheetData>
  <mergeCells count="24">
    <mergeCell ref="C3:C5"/>
    <mergeCell ref="G1:J1"/>
    <mergeCell ref="B175:J175"/>
    <mergeCell ref="B159:J159"/>
    <mergeCell ref="B171:J171"/>
    <mergeCell ref="B153:J153"/>
    <mergeCell ref="B124:J124"/>
    <mergeCell ref="B136:J136"/>
    <mergeCell ref="B140:J140"/>
    <mergeCell ref="A2:J2"/>
    <mergeCell ref="A3:A5"/>
    <mergeCell ref="B3:B5"/>
    <mergeCell ref="J3:J5"/>
    <mergeCell ref="D3:D5"/>
    <mergeCell ref="E3:I4"/>
    <mergeCell ref="B119:J119"/>
    <mergeCell ref="B102:J102"/>
    <mergeCell ref="B85:J85"/>
    <mergeCell ref="B97:J97"/>
    <mergeCell ref="B16:J16"/>
    <mergeCell ref="B80:J80"/>
    <mergeCell ref="B22:J22"/>
    <mergeCell ref="B48:J48"/>
    <mergeCell ref="B54:J54"/>
  </mergeCells>
  <phoneticPr fontId="1" type="noConversion"/>
  <pageMargins left="0.86614173228346458" right="0.82677165354330717" top="1.1811023622047245" bottom="0.78740157480314965" header="0.11811023622047245" footer="0.11811023622047245"/>
  <pageSetup paperSize="9" scale="58" fitToHeight="0" orientation="landscape" horizontalDpi="1200" r:id="rId1"/>
  <headerFooter differentFirst="1">
    <oddHeader>&amp;C&amp;P</oddHeader>
  </headerFooter>
  <rowBreaks count="7" manualBreakCount="7">
    <brk id="24" max="9" man="1"/>
    <brk id="39" max="9" man="1"/>
    <brk id="57" max="9" man="1"/>
    <brk id="62" max="8" man="1"/>
    <brk id="69" max="8" man="1"/>
    <brk id="75" max="8" man="1"/>
    <brk id="113" max="9" man="1"/>
  </rowBreaks>
  <ignoredErrors>
    <ignoredError sqref="D64 E64:I6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9" sqref="D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2022-06-09T09:51:59Z</dcterms:modified>
</cp:coreProperties>
</file>