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765" windowWidth="16335" windowHeight="10995" tabRatio="819"/>
  </bookViews>
  <sheets>
    <sheet name="Лист2" sheetId="2" r:id="rId1"/>
    <sheet name="Лист1" sheetId="3" r:id="rId2"/>
    <sheet name="Лист2 (2)" sheetId="4" r:id="rId3"/>
  </sheets>
  <calcPr calcId="144525"/>
</workbook>
</file>

<file path=xl/calcChain.xml><?xml version="1.0" encoding="utf-8"?>
<calcChain xmlns="http://schemas.openxmlformats.org/spreadsheetml/2006/main">
  <c r="D22" i="2" l="1"/>
  <c r="D32" i="2" l="1"/>
  <c r="D26" i="2" s="1"/>
  <c r="C305" i="2"/>
  <c r="C339" i="2"/>
  <c r="C337" i="2"/>
  <c r="D31" i="2"/>
  <c r="H19" i="2" l="1"/>
  <c r="F19" i="2"/>
  <c r="D71" i="2" l="1"/>
  <c r="C348" i="2"/>
  <c r="C350" i="2"/>
  <c r="F346" i="2"/>
  <c r="G346" i="2"/>
  <c r="H346" i="2"/>
  <c r="F314" i="2"/>
  <c r="G314" i="2"/>
  <c r="H314" i="2"/>
  <c r="I314" i="2"/>
  <c r="E220" i="2"/>
  <c r="E227" i="2"/>
  <c r="F227" i="2"/>
  <c r="G227" i="2"/>
  <c r="H227" i="2"/>
  <c r="I227" i="2"/>
  <c r="D227" i="2"/>
  <c r="C227" i="2" s="1"/>
  <c r="E229" i="2"/>
  <c r="C229" i="2" s="1"/>
  <c r="F229" i="2"/>
  <c r="G229" i="2"/>
  <c r="H229" i="2"/>
  <c r="I229" i="2"/>
  <c r="D229" i="2"/>
  <c r="F71" i="2"/>
  <c r="G71" i="2"/>
  <c r="H71" i="2"/>
  <c r="I71" i="2"/>
  <c r="E71" i="2"/>
  <c r="F97" i="2"/>
  <c r="G97" i="2"/>
  <c r="H97" i="2"/>
  <c r="I97" i="2"/>
  <c r="E97" i="2"/>
  <c r="C96" i="2"/>
  <c r="C98" i="2"/>
  <c r="C97" i="2" l="1"/>
  <c r="I44" i="3"/>
  <c r="E467" i="2"/>
  <c r="E338" i="2"/>
  <c r="F295" i="2" l="1"/>
  <c r="G295" i="2"/>
  <c r="H295" i="2"/>
  <c r="I295" i="2"/>
  <c r="G289" i="2"/>
  <c r="H289" i="2"/>
  <c r="I289" i="2"/>
  <c r="G279" i="2"/>
  <c r="H279" i="2"/>
  <c r="I279" i="2"/>
  <c r="F54" i="2"/>
  <c r="G54" i="2"/>
  <c r="H54" i="2"/>
  <c r="I54" i="2"/>
  <c r="G39" i="2"/>
  <c r="H39" i="2"/>
  <c r="I39" i="2"/>
  <c r="G37" i="2"/>
  <c r="H37" i="2"/>
  <c r="I37" i="2"/>
  <c r="G35" i="2"/>
  <c r="H35" i="2"/>
  <c r="I35" i="2"/>
  <c r="G445" i="2" l="1"/>
  <c r="G432" i="2"/>
  <c r="H432" i="2"/>
  <c r="I432" i="2"/>
  <c r="I426" i="2"/>
  <c r="I424" i="2"/>
  <c r="G426" i="2"/>
  <c r="H426" i="2"/>
  <c r="G429" i="2"/>
  <c r="G424" i="2" s="1"/>
  <c r="H429" i="2"/>
  <c r="H424" i="2" s="1"/>
  <c r="F236" i="2"/>
  <c r="C313" i="2" l="1"/>
  <c r="C328" i="2"/>
  <c r="C329" i="2"/>
  <c r="C331" i="2"/>
  <c r="C332" i="2"/>
  <c r="C334" i="2"/>
  <c r="C335" i="2"/>
  <c r="C322" i="2"/>
  <c r="C323" i="2"/>
  <c r="C325" i="2"/>
  <c r="C326" i="2"/>
  <c r="C315" i="2"/>
  <c r="C316" i="2"/>
  <c r="C317" i="2"/>
  <c r="C318" i="2"/>
  <c r="C319" i="2"/>
  <c r="C320" i="2"/>
  <c r="I72" i="2"/>
  <c r="C228" i="2"/>
  <c r="G409" i="2"/>
  <c r="G173" i="2"/>
  <c r="H173" i="2"/>
  <c r="I173" i="2"/>
  <c r="G175" i="2"/>
  <c r="H175" i="2"/>
  <c r="I175" i="2"/>
  <c r="G74" i="2"/>
  <c r="H74" i="2"/>
  <c r="F445" i="2" l="1"/>
  <c r="F429" i="2"/>
  <c r="F430" i="2"/>
  <c r="F425" i="2" s="1"/>
  <c r="F431" i="2"/>
  <c r="F426" i="2" s="1"/>
  <c r="F432" i="2"/>
  <c r="F324" i="2"/>
  <c r="C324" i="2" s="1"/>
  <c r="G310" i="2"/>
  <c r="H310" i="2"/>
  <c r="I310" i="2"/>
  <c r="F312" i="2"/>
  <c r="F311" i="2"/>
  <c r="F333" i="2"/>
  <c r="C333" i="2" s="1"/>
  <c r="F327" i="2"/>
  <c r="C327" i="2" s="1"/>
  <c r="F330" i="2"/>
  <c r="C330" i="2" s="1"/>
  <c r="F321" i="2"/>
  <c r="C321" i="2" s="1"/>
  <c r="E400" i="2"/>
  <c r="F400" i="2"/>
  <c r="G400" i="2"/>
  <c r="H400" i="2"/>
  <c r="I400" i="2"/>
  <c r="D400" i="2"/>
  <c r="F428" i="2" l="1"/>
  <c r="F423" i="2" s="1"/>
  <c r="F310" i="2"/>
  <c r="C311" i="2"/>
  <c r="F424" i="2"/>
  <c r="H268" i="2"/>
  <c r="G268" i="2"/>
  <c r="F268" i="2"/>
  <c r="E268" i="2"/>
  <c r="D268" i="2"/>
  <c r="E143" i="2" l="1"/>
  <c r="F143" i="2"/>
  <c r="G143" i="2"/>
  <c r="H143" i="2"/>
  <c r="I143" i="2"/>
  <c r="D143" i="2"/>
  <c r="E77" i="2"/>
  <c r="F77" i="2"/>
  <c r="G77" i="2"/>
  <c r="H77" i="2"/>
  <c r="I77" i="2"/>
  <c r="D77" i="2"/>
  <c r="E429" i="2"/>
  <c r="E424" i="2" s="1"/>
  <c r="C424" i="2" s="1"/>
  <c r="E430" i="2"/>
  <c r="E425" i="2" s="1"/>
  <c r="G430" i="2"/>
  <c r="H430" i="2"/>
  <c r="I430" i="2"/>
  <c r="C45" i="4"/>
  <c r="C50" i="4"/>
  <c r="C58" i="4"/>
  <c r="C79" i="4"/>
  <c r="C70" i="4" s="1"/>
  <c r="D364" i="4"/>
  <c r="E364" i="4"/>
  <c r="F364" i="4"/>
  <c r="G364" i="4"/>
  <c r="H364" i="4"/>
  <c r="H358" i="4" s="1"/>
  <c r="I364" i="4"/>
  <c r="I358" i="4" s="1"/>
  <c r="D381" i="4"/>
  <c r="E381" i="4"/>
  <c r="F381" i="4"/>
  <c r="G381" i="4"/>
  <c r="H381" i="4"/>
  <c r="I381" i="4"/>
  <c r="C398" i="4"/>
  <c r="C125" i="4"/>
  <c r="C124" i="4" s="1"/>
  <c r="D13" i="4"/>
  <c r="E13" i="4"/>
  <c r="F13" i="4"/>
  <c r="G13" i="4"/>
  <c r="H13" i="4"/>
  <c r="I13" i="4"/>
  <c r="C41" i="4"/>
  <c r="C30" i="4" s="1"/>
  <c r="C43" i="4"/>
  <c r="C48" i="4"/>
  <c r="C75" i="4"/>
  <c r="C83" i="4"/>
  <c r="C89" i="4"/>
  <c r="C95" i="4"/>
  <c r="C118" i="4"/>
  <c r="C126" i="4"/>
  <c r="F142" i="4"/>
  <c r="G142" i="4"/>
  <c r="H142" i="4"/>
  <c r="H141" i="4" s="1"/>
  <c r="I142" i="4"/>
  <c r="C243" i="4"/>
  <c r="D267" i="4"/>
  <c r="E267" i="4"/>
  <c r="F267" i="4"/>
  <c r="G267" i="4"/>
  <c r="H267" i="4"/>
  <c r="I267" i="4"/>
  <c r="I259" i="4" s="1"/>
  <c r="D365" i="4"/>
  <c r="D359" i="4" s="1"/>
  <c r="E365" i="4"/>
  <c r="F365" i="4"/>
  <c r="G365" i="4"/>
  <c r="G359" i="4" s="1"/>
  <c r="H365" i="4"/>
  <c r="I365" i="4"/>
  <c r="D382" i="4"/>
  <c r="E382" i="4"/>
  <c r="F382" i="4"/>
  <c r="G382" i="4"/>
  <c r="H382" i="4"/>
  <c r="I382" i="4"/>
  <c r="C222" i="4"/>
  <c r="D399" i="4"/>
  <c r="E399" i="4"/>
  <c r="F399" i="4"/>
  <c r="G399" i="4"/>
  <c r="H399" i="4"/>
  <c r="I399" i="4"/>
  <c r="E435" i="4"/>
  <c r="C435" i="4" s="1"/>
  <c r="D468" i="4"/>
  <c r="D467" i="4" s="1"/>
  <c r="E451" i="4"/>
  <c r="E448" i="4" s="1"/>
  <c r="E444" i="4" s="1"/>
  <c r="F451" i="4"/>
  <c r="F448" i="4" s="1"/>
  <c r="G451" i="4"/>
  <c r="G448" i="4"/>
  <c r="H451" i="4"/>
  <c r="H448" i="4" s="1"/>
  <c r="I451" i="4"/>
  <c r="D154" i="4"/>
  <c r="E154" i="4"/>
  <c r="F154" i="4"/>
  <c r="G154" i="4"/>
  <c r="G150" i="4" s="1"/>
  <c r="H154" i="4"/>
  <c r="I154" i="4"/>
  <c r="D206" i="4"/>
  <c r="D14" i="4"/>
  <c r="D12" i="4" s="1"/>
  <c r="E206" i="4"/>
  <c r="E14" i="4" s="1"/>
  <c r="F206" i="4"/>
  <c r="F14" i="4" s="1"/>
  <c r="G206" i="4"/>
  <c r="G14" i="4" s="1"/>
  <c r="H206" i="4"/>
  <c r="H14" i="4" s="1"/>
  <c r="H12" i="4" s="1"/>
  <c r="I206" i="4"/>
  <c r="I14" i="4" s="1"/>
  <c r="D31" i="4"/>
  <c r="D72" i="4"/>
  <c r="D116" i="4"/>
  <c r="D112" i="4" s="1"/>
  <c r="D143" i="4"/>
  <c r="D193" i="4"/>
  <c r="D223" i="4"/>
  <c r="D221" i="4" s="1"/>
  <c r="D244" i="4"/>
  <c r="D268" i="4"/>
  <c r="D350" i="4"/>
  <c r="D366" i="4"/>
  <c r="D360" i="4" s="1"/>
  <c r="D383" i="4"/>
  <c r="D400" i="4"/>
  <c r="D415" i="4"/>
  <c r="D155" i="4"/>
  <c r="D153" i="4" s="1"/>
  <c r="D175" i="4"/>
  <c r="D171" i="4" s="1"/>
  <c r="E31" i="4"/>
  <c r="E72" i="4"/>
  <c r="E116" i="4"/>
  <c r="E143" i="4"/>
  <c r="E193" i="4"/>
  <c r="E223" i="4"/>
  <c r="E250" i="4"/>
  <c r="E244" i="4" s="1"/>
  <c r="E268" i="4"/>
  <c r="C268" i="4" s="1"/>
  <c r="E350" i="4"/>
  <c r="E366" i="4"/>
  <c r="E383" i="4"/>
  <c r="E400" i="4"/>
  <c r="E415" i="4"/>
  <c r="E155" i="4"/>
  <c r="E175" i="4"/>
  <c r="E171" i="4" s="1"/>
  <c r="E436" i="4"/>
  <c r="E452" i="4"/>
  <c r="E449" i="4"/>
  <c r="E316" i="4"/>
  <c r="E314" i="4" s="1"/>
  <c r="F31" i="4"/>
  <c r="F72" i="4"/>
  <c r="F116" i="4"/>
  <c r="F143" i="4"/>
  <c r="F193" i="4"/>
  <c r="F223" i="4"/>
  <c r="F268" i="4"/>
  <c r="F350" i="4"/>
  <c r="F343" i="4" s="1"/>
  <c r="F366" i="4"/>
  <c r="F383" i="4"/>
  <c r="F400" i="4"/>
  <c r="F423" i="4"/>
  <c r="F415" i="4" s="1"/>
  <c r="F155" i="4"/>
  <c r="F175" i="4"/>
  <c r="F436" i="4"/>
  <c r="F452" i="4"/>
  <c r="F449" i="4" s="1"/>
  <c r="G31" i="4"/>
  <c r="G25" i="4" s="1"/>
  <c r="G72" i="4"/>
  <c r="G116" i="4"/>
  <c r="G143" i="4"/>
  <c r="G135" i="4" s="1"/>
  <c r="G193" i="4"/>
  <c r="G223" i="4"/>
  <c r="G268" i="4"/>
  <c r="G350" i="4"/>
  <c r="G343" i="4" s="1"/>
  <c r="G366" i="4"/>
  <c r="G360" i="4" s="1"/>
  <c r="G383" i="4"/>
  <c r="G400" i="4"/>
  <c r="G415" i="4"/>
  <c r="G155" i="4"/>
  <c r="G151" i="4" s="1"/>
  <c r="G175" i="4"/>
  <c r="G436" i="4"/>
  <c r="G452" i="4"/>
  <c r="G449" i="4" s="1"/>
  <c r="H31" i="4"/>
  <c r="H25" i="4" s="1"/>
  <c r="H72" i="4"/>
  <c r="H116" i="4"/>
  <c r="H143" i="4"/>
  <c r="H135" i="4" s="1"/>
  <c r="H193" i="4"/>
  <c r="H223" i="4"/>
  <c r="H268" i="4"/>
  <c r="H350" i="4"/>
  <c r="H349" i="4" s="1"/>
  <c r="H366" i="4"/>
  <c r="H360" i="4" s="1"/>
  <c r="H383" i="4"/>
  <c r="H400" i="4"/>
  <c r="H423" i="4"/>
  <c r="H415" i="4" s="1"/>
  <c r="H155" i="4"/>
  <c r="H175" i="4"/>
  <c r="H436" i="4"/>
  <c r="H452" i="4"/>
  <c r="H449" i="4" s="1"/>
  <c r="I31" i="4"/>
  <c r="I25" i="4" s="1"/>
  <c r="I72" i="4"/>
  <c r="I116" i="4"/>
  <c r="I143" i="4"/>
  <c r="I193" i="4"/>
  <c r="I184" i="4" s="1"/>
  <c r="I181" i="4" s="1"/>
  <c r="I223" i="4"/>
  <c r="I268" i="4"/>
  <c r="I350" i="4"/>
  <c r="I366" i="4"/>
  <c r="I383" i="4"/>
  <c r="I400" i="4"/>
  <c r="I155" i="4"/>
  <c r="I175" i="4"/>
  <c r="I436" i="4"/>
  <c r="I452" i="4"/>
  <c r="I449" i="4" s="1"/>
  <c r="I445" i="4" s="1"/>
  <c r="D367" i="4"/>
  <c r="D384" i="4"/>
  <c r="D401" i="4"/>
  <c r="E367" i="4"/>
  <c r="E384" i="4"/>
  <c r="E401" i="4"/>
  <c r="F367" i="4"/>
  <c r="F384" i="4"/>
  <c r="F401" i="4"/>
  <c r="G367" i="4"/>
  <c r="G361" i="4" s="1"/>
  <c r="G384" i="4"/>
  <c r="G401" i="4"/>
  <c r="H367" i="4"/>
  <c r="H384" i="4"/>
  <c r="H401" i="4"/>
  <c r="I367" i="4"/>
  <c r="I384" i="4"/>
  <c r="I401" i="4"/>
  <c r="I395" i="4" s="1"/>
  <c r="D29" i="4"/>
  <c r="D70" i="4"/>
  <c r="D114" i="4"/>
  <c r="D30" i="4"/>
  <c r="D71" i="4"/>
  <c r="D65" i="4" s="1"/>
  <c r="D115" i="4"/>
  <c r="E29" i="4"/>
  <c r="E70" i="4"/>
  <c r="E30" i="4"/>
  <c r="E24" i="4" s="1"/>
  <c r="E71" i="4"/>
  <c r="E115" i="4"/>
  <c r="E430" i="4"/>
  <c r="C430" i="4" s="1"/>
  <c r="F29" i="4"/>
  <c r="F23" i="4" s="1"/>
  <c r="F70" i="4"/>
  <c r="F30" i="4"/>
  <c r="F71" i="4"/>
  <c r="F65" i="4" s="1"/>
  <c r="F115" i="4"/>
  <c r="G29" i="4"/>
  <c r="G70" i="4"/>
  <c r="G30" i="4"/>
  <c r="G24" i="4" s="1"/>
  <c r="G71" i="4"/>
  <c r="G115" i="4"/>
  <c r="H29" i="4"/>
  <c r="H16" i="4" s="1"/>
  <c r="H70" i="4"/>
  <c r="H68" i="4" s="1"/>
  <c r="H30" i="4"/>
  <c r="H24" i="4" s="1"/>
  <c r="H71" i="4"/>
  <c r="H115" i="4"/>
  <c r="H103" i="4" s="1"/>
  <c r="I29" i="4"/>
  <c r="I70" i="4"/>
  <c r="I30" i="4"/>
  <c r="I24" i="4" s="1"/>
  <c r="I71" i="4"/>
  <c r="I68" i="4" s="1"/>
  <c r="I115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5" i="4" s="1"/>
  <c r="A76" i="4" s="1"/>
  <c r="A79" i="4" s="1"/>
  <c r="A80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D25" i="4"/>
  <c r="E23" i="4"/>
  <c r="E25" i="4"/>
  <c r="F25" i="4"/>
  <c r="G23" i="4"/>
  <c r="I23" i="4"/>
  <c r="C22" i="4"/>
  <c r="C33" i="4"/>
  <c r="C32" i="4" s="1"/>
  <c r="D32" i="4"/>
  <c r="E32" i="4"/>
  <c r="F32" i="4"/>
  <c r="G32" i="4"/>
  <c r="H32" i="4"/>
  <c r="I32" i="4"/>
  <c r="D34" i="4"/>
  <c r="E34" i="4"/>
  <c r="F34" i="4"/>
  <c r="C35" i="4"/>
  <c r="D36" i="4"/>
  <c r="E36" i="4"/>
  <c r="F36" i="4"/>
  <c r="C37" i="4"/>
  <c r="D38" i="4"/>
  <c r="E38" i="4"/>
  <c r="F38" i="4"/>
  <c r="C39" i="4"/>
  <c r="C40" i="4"/>
  <c r="D42" i="4"/>
  <c r="E42" i="4"/>
  <c r="F42" i="4"/>
  <c r="G42" i="4"/>
  <c r="H42" i="4"/>
  <c r="I42" i="4"/>
  <c r="D44" i="4"/>
  <c r="E44" i="4"/>
  <c r="F44" i="4"/>
  <c r="G44" i="4"/>
  <c r="H44" i="4"/>
  <c r="I44" i="4"/>
  <c r="D46" i="4"/>
  <c r="E46" i="4"/>
  <c r="F46" i="4"/>
  <c r="G46" i="4"/>
  <c r="H46" i="4"/>
  <c r="I46" i="4"/>
  <c r="C47" i="4"/>
  <c r="E49" i="4"/>
  <c r="C49" i="4" s="1"/>
  <c r="E51" i="4"/>
  <c r="C51" i="4" s="1"/>
  <c r="C52" i="4"/>
  <c r="D53" i="4"/>
  <c r="E53" i="4"/>
  <c r="C54" i="4"/>
  <c r="C56" i="4"/>
  <c r="C55" i="4"/>
  <c r="D55" i="4"/>
  <c r="E55" i="4"/>
  <c r="F55" i="4"/>
  <c r="G55" i="4"/>
  <c r="H55" i="4"/>
  <c r="I55" i="4"/>
  <c r="C57" i="4"/>
  <c r="E57" i="4"/>
  <c r="E59" i="4"/>
  <c r="D64" i="4"/>
  <c r="E65" i="4"/>
  <c r="E66" i="4"/>
  <c r="F64" i="4"/>
  <c r="F66" i="4"/>
  <c r="G65" i="4"/>
  <c r="G66" i="4"/>
  <c r="H64" i="4"/>
  <c r="H65" i="4"/>
  <c r="H66" i="4"/>
  <c r="H62" i="4"/>
  <c r="I64" i="4"/>
  <c r="I66" i="4"/>
  <c r="D68" i="4"/>
  <c r="D73" i="4"/>
  <c r="E73" i="4"/>
  <c r="F73" i="4"/>
  <c r="G73" i="4"/>
  <c r="H73" i="4"/>
  <c r="I73" i="4"/>
  <c r="D76" i="4"/>
  <c r="E76" i="4"/>
  <c r="F76" i="4"/>
  <c r="G76" i="4"/>
  <c r="H76" i="4"/>
  <c r="I76" i="4"/>
  <c r="C82" i="4"/>
  <c r="D82" i="4"/>
  <c r="E82" i="4"/>
  <c r="F82" i="4"/>
  <c r="G82" i="4"/>
  <c r="H82" i="4"/>
  <c r="I82" i="4"/>
  <c r="D84" i="4"/>
  <c r="E84" i="4"/>
  <c r="F84" i="4"/>
  <c r="G84" i="4"/>
  <c r="H84" i="4"/>
  <c r="I84" i="4"/>
  <c r="C85" i="4"/>
  <c r="D86" i="4"/>
  <c r="E86" i="4"/>
  <c r="F86" i="4"/>
  <c r="G86" i="4"/>
  <c r="H86" i="4"/>
  <c r="I86" i="4"/>
  <c r="C87" i="4"/>
  <c r="D88" i="4"/>
  <c r="E88" i="4"/>
  <c r="F88" i="4"/>
  <c r="G88" i="4"/>
  <c r="H88" i="4"/>
  <c r="I88" i="4"/>
  <c r="D90" i="4"/>
  <c r="E90" i="4"/>
  <c r="F90" i="4"/>
  <c r="G90" i="4"/>
  <c r="H90" i="4"/>
  <c r="I90" i="4"/>
  <c r="C91" i="4"/>
  <c r="D92" i="4"/>
  <c r="E92" i="4"/>
  <c r="F92" i="4"/>
  <c r="G92" i="4"/>
  <c r="H92" i="4"/>
  <c r="I92" i="4"/>
  <c r="C93" i="4"/>
  <c r="D94" i="4"/>
  <c r="E94" i="4"/>
  <c r="F94" i="4"/>
  <c r="G94" i="4"/>
  <c r="H94" i="4"/>
  <c r="I94" i="4"/>
  <c r="D96" i="4"/>
  <c r="E96" i="4"/>
  <c r="F96" i="4"/>
  <c r="G96" i="4"/>
  <c r="H96" i="4"/>
  <c r="I96" i="4"/>
  <c r="C97" i="4"/>
  <c r="D98" i="4"/>
  <c r="E98" i="4"/>
  <c r="F98" i="4"/>
  <c r="G98" i="4"/>
  <c r="H98" i="4"/>
  <c r="I98" i="4"/>
  <c r="C99" i="4"/>
  <c r="C109" i="4"/>
  <c r="C110" i="4"/>
  <c r="C108" i="4"/>
  <c r="D103" i="4"/>
  <c r="D104" i="4"/>
  <c r="D102" i="4"/>
  <c r="E103" i="4"/>
  <c r="E114" i="4"/>
  <c r="E102" i="4" s="1"/>
  <c r="F103" i="4"/>
  <c r="F104" i="4"/>
  <c r="F114" i="4"/>
  <c r="F102" i="4" s="1"/>
  <c r="G103" i="4"/>
  <c r="G104" i="4"/>
  <c r="G114" i="4"/>
  <c r="G102" i="4" s="1"/>
  <c r="H104" i="4"/>
  <c r="H114" i="4"/>
  <c r="H102" i="4"/>
  <c r="I103" i="4"/>
  <c r="I104" i="4"/>
  <c r="I101" i="4" s="1"/>
  <c r="I114" i="4"/>
  <c r="I102" i="4" s="1"/>
  <c r="D106" i="4"/>
  <c r="E106" i="4"/>
  <c r="F106" i="4"/>
  <c r="G106" i="4"/>
  <c r="H106" i="4"/>
  <c r="I106" i="4"/>
  <c r="I112" i="4"/>
  <c r="C119" i="4"/>
  <c r="D117" i="4"/>
  <c r="E117" i="4"/>
  <c r="F117" i="4"/>
  <c r="G117" i="4"/>
  <c r="H117" i="4"/>
  <c r="I117" i="4"/>
  <c r="C121" i="4"/>
  <c r="C120" i="4" s="1"/>
  <c r="D120" i="4"/>
  <c r="E120" i="4"/>
  <c r="F120" i="4"/>
  <c r="G120" i="4"/>
  <c r="H120" i="4"/>
  <c r="I120" i="4"/>
  <c r="C123" i="4"/>
  <c r="C122" i="4"/>
  <c r="D122" i="4"/>
  <c r="E122" i="4"/>
  <c r="F122" i="4"/>
  <c r="G122" i="4"/>
  <c r="H122" i="4"/>
  <c r="I122" i="4"/>
  <c r="C127" i="4"/>
  <c r="D124" i="4"/>
  <c r="E124" i="4"/>
  <c r="F124" i="4"/>
  <c r="G124" i="4"/>
  <c r="H124" i="4"/>
  <c r="I124" i="4"/>
  <c r="C128" i="4"/>
  <c r="A129" i="4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C129" i="4"/>
  <c r="C130" i="4"/>
  <c r="C138" i="4"/>
  <c r="C139" i="4"/>
  <c r="D134" i="4"/>
  <c r="D132" i="4" s="1"/>
  <c r="D135" i="4"/>
  <c r="E134" i="4"/>
  <c r="F135" i="4"/>
  <c r="G134" i="4"/>
  <c r="H134" i="4"/>
  <c r="H132" i="4" s="1"/>
  <c r="I134" i="4"/>
  <c r="I135" i="4"/>
  <c r="D137" i="4"/>
  <c r="E137" i="4"/>
  <c r="F137" i="4"/>
  <c r="G137" i="4"/>
  <c r="H137" i="4"/>
  <c r="I137" i="4"/>
  <c r="D141" i="4"/>
  <c r="I141" i="4"/>
  <c r="C146" i="4"/>
  <c r="C144" i="4"/>
  <c r="D144" i="4"/>
  <c r="E144" i="4"/>
  <c r="F144" i="4"/>
  <c r="G144" i="4"/>
  <c r="H144" i="4"/>
  <c r="I144" i="4"/>
  <c r="D150" i="4"/>
  <c r="E151" i="4"/>
  <c r="F150" i="4"/>
  <c r="F151" i="4"/>
  <c r="H150" i="4"/>
  <c r="I151" i="4"/>
  <c r="G153" i="4"/>
  <c r="D156" i="4"/>
  <c r="E156" i="4"/>
  <c r="F156" i="4"/>
  <c r="G156" i="4"/>
  <c r="H156" i="4"/>
  <c r="I156" i="4"/>
  <c r="C157" i="4"/>
  <c r="C158" i="4"/>
  <c r="C161" i="4"/>
  <c r="C162" i="4"/>
  <c r="C159" i="4" s="1"/>
  <c r="D159" i="4"/>
  <c r="E159" i="4"/>
  <c r="F159" i="4"/>
  <c r="G159" i="4"/>
  <c r="H159" i="4"/>
  <c r="I159" i="4"/>
  <c r="C164" i="4"/>
  <c r="C163" i="4" s="1"/>
  <c r="D163" i="4"/>
  <c r="E163" i="4"/>
  <c r="F163" i="4"/>
  <c r="G163" i="4"/>
  <c r="H163" i="4"/>
  <c r="I163" i="4"/>
  <c r="C166" i="4"/>
  <c r="C165" i="4" s="1"/>
  <c r="D165" i="4"/>
  <c r="E165" i="4"/>
  <c r="F165" i="4"/>
  <c r="G165" i="4"/>
  <c r="H165" i="4"/>
  <c r="I165" i="4"/>
  <c r="D173" i="4"/>
  <c r="D168" i="4" s="1"/>
  <c r="E173" i="4"/>
  <c r="E168" i="4" s="1"/>
  <c r="F173" i="4"/>
  <c r="F168" i="4"/>
  <c r="G173" i="4"/>
  <c r="G168" i="4" s="1"/>
  <c r="H173" i="4"/>
  <c r="H168" i="4" s="1"/>
  <c r="C170" i="4"/>
  <c r="F171" i="4"/>
  <c r="G171" i="4"/>
  <c r="H171" i="4"/>
  <c r="D176" i="4"/>
  <c r="E176" i="4"/>
  <c r="F176" i="4"/>
  <c r="C177" i="4"/>
  <c r="D178" i="4"/>
  <c r="E178" i="4"/>
  <c r="F178" i="4"/>
  <c r="C179" i="4"/>
  <c r="C188" i="4"/>
  <c r="C189" i="4"/>
  <c r="C193" i="4"/>
  <c r="D184" i="4"/>
  <c r="D181" i="4" s="1"/>
  <c r="E184" i="4"/>
  <c r="E181" i="4" s="1"/>
  <c r="D183" i="4"/>
  <c r="E183" i="4"/>
  <c r="F183" i="4"/>
  <c r="G183" i="4"/>
  <c r="H183" i="4"/>
  <c r="I183" i="4"/>
  <c r="C187" i="4"/>
  <c r="D186" i="4"/>
  <c r="E186" i="4"/>
  <c r="F186" i="4"/>
  <c r="G186" i="4"/>
  <c r="H186" i="4"/>
  <c r="I186" i="4"/>
  <c r="D191" i="4"/>
  <c r="E191" i="4"/>
  <c r="D194" i="4"/>
  <c r="E194" i="4"/>
  <c r="F194" i="4"/>
  <c r="G194" i="4"/>
  <c r="H194" i="4"/>
  <c r="I194" i="4"/>
  <c r="C195" i="4"/>
  <c r="D196" i="4"/>
  <c r="E196" i="4"/>
  <c r="F196" i="4"/>
  <c r="G196" i="4"/>
  <c r="H196" i="4"/>
  <c r="I196" i="4"/>
  <c r="C197" i="4"/>
  <c r="C199" i="4"/>
  <c r="C198" i="4" s="1"/>
  <c r="D198" i="4"/>
  <c r="E198" i="4"/>
  <c r="F198" i="4"/>
  <c r="G198" i="4"/>
  <c r="H198" i="4"/>
  <c r="I198" i="4"/>
  <c r="D200" i="4"/>
  <c r="E200" i="4"/>
  <c r="F200" i="4"/>
  <c r="G200" i="4"/>
  <c r="H200" i="4"/>
  <c r="I200" i="4"/>
  <c r="C201" i="4"/>
  <c r="D205" i="4"/>
  <c r="D203" i="4" s="1"/>
  <c r="E205" i="4"/>
  <c r="C205" i="4" s="1"/>
  <c r="F205" i="4"/>
  <c r="F203" i="4" s="1"/>
  <c r="G205" i="4"/>
  <c r="G203" i="4" s="1"/>
  <c r="H205" i="4"/>
  <c r="I205" i="4"/>
  <c r="I203" i="4"/>
  <c r="D208" i="4"/>
  <c r="E208" i="4"/>
  <c r="F208" i="4"/>
  <c r="G208" i="4"/>
  <c r="H208" i="4"/>
  <c r="I208" i="4"/>
  <c r="C210" i="4"/>
  <c r="C211" i="4"/>
  <c r="D214" i="4"/>
  <c r="E214" i="4"/>
  <c r="E215" i="4"/>
  <c r="F214" i="4"/>
  <c r="F215" i="4"/>
  <c r="G214" i="4"/>
  <c r="G215" i="4"/>
  <c r="H214" i="4"/>
  <c r="H215" i="4"/>
  <c r="I214" i="4"/>
  <c r="I215" i="4"/>
  <c r="I213" i="4" s="1"/>
  <c r="C218" i="4"/>
  <c r="D217" i="4"/>
  <c r="E217" i="4"/>
  <c r="F217" i="4"/>
  <c r="G217" i="4"/>
  <c r="H217" i="4"/>
  <c r="I217" i="4"/>
  <c r="C219" i="4"/>
  <c r="E221" i="4"/>
  <c r="F221" i="4"/>
  <c r="G221" i="4"/>
  <c r="H221" i="4"/>
  <c r="I221" i="4"/>
  <c r="C225" i="4"/>
  <c r="C227" i="4"/>
  <c r="C229" i="4"/>
  <c r="C228" i="4" s="1"/>
  <c r="C231" i="4"/>
  <c r="C230" i="4" s="1"/>
  <c r="C224" i="4"/>
  <c r="D224" i="4"/>
  <c r="E224" i="4"/>
  <c r="F224" i="4"/>
  <c r="G224" i="4"/>
  <c r="H224" i="4"/>
  <c r="I224" i="4"/>
  <c r="B225" i="4"/>
  <c r="D226" i="4"/>
  <c r="E226" i="4"/>
  <c r="F226" i="4"/>
  <c r="G226" i="4"/>
  <c r="H226" i="4"/>
  <c r="I226" i="4"/>
  <c r="D228" i="4"/>
  <c r="E228" i="4"/>
  <c r="F228" i="4"/>
  <c r="G228" i="4"/>
  <c r="H228" i="4"/>
  <c r="I228" i="4"/>
  <c r="D230" i="4"/>
  <c r="E230" i="4"/>
  <c r="F230" i="4"/>
  <c r="G230" i="4"/>
  <c r="H230" i="4"/>
  <c r="I230" i="4"/>
  <c r="D234" i="4"/>
  <c r="E234" i="4"/>
  <c r="E233" i="4" s="1"/>
  <c r="E235" i="4"/>
  <c r="F234" i="4"/>
  <c r="G234" i="4"/>
  <c r="H234" i="4"/>
  <c r="I234" i="4"/>
  <c r="C239" i="4"/>
  <c r="C238" i="4"/>
  <c r="D237" i="4"/>
  <c r="E237" i="4"/>
  <c r="F237" i="4"/>
  <c r="G237" i="4"/>
  <c r="H237" i="4"/>
  <c r="I237" i="4"/>
  <c r="E241" i="4"/>
  <c r="C246" i="4"/>
  <c r="C245" i="4" s="1"/>
  <c r="D245" i="4"/>
  <c r="E245" i="4"/>
  <c r="F245" i="4"/>
  <c r="G245" i="4"/>
  <c r="H245" i="4"/>
  <c r="I245" i="4"/>
  <c r="C248" i="4"/>
  <c r="C247" i="4" s="1"/>
  <c r="D247" i="4"/>
  <c r="E247" i="4"/>
  <c r="F247" i="4"/>
  <c r="G247" i="4"/>
  <c r="H247" i="4"/>
  <c r="I247" i="4"/>
  <c r="D249" i="4"/>
  <c r="E249" i="4" s="1"/>
  <c r="F249" i="4" s="1"/>
  <c r="G249" i="4" s="1"/>
  <c r="H249" i="4" s="1"/>
  <c r="I249" i="4" s="1"/>
  <c r="C252" i="4"/>
  <c r="C251" i="4" s="1"/>
  <c r="D251" i="4"/>
  <c r="E251" i="4"/>
  <c r="F251" i="4"/>
  <c r="G251" i="4"/>
  <c r="H251" i="4"/>
  <c r="I251" i="4"/>
  <c r="C254" i="4"/>
  <c r="C253" i="4" s="1"/>
  <c r="D253" i="4"/>
  <c r="E253" i="4"/>
  <c r="F253" i="4"/>
  <c r="G253" i="4"/>
  <c r="H253" i="4"/>
  <c r="I253" i="4"/>
  <c r="C256" i="4"/>
  <c r="C255" i="4" s="1"/>
  <c r="D255" i="4"/>
  <c r="E255" i="4"/>
  <c r="F255" i="4"/>
  <c r="G255" i="4"/>
  <c r="H255" i="4"/>
  <c r="I255" i="4"/>
  <c r="A258" i="4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6" i="4" s="1"/>
  <c r="A307" i="4" s="1"/>
  <c r="D259" i="4"/>
  <c r="D260" i="4"/>
  <c r="E260" i="4"/>
  <c r="H259" i="4"/>
  <c r="H260" i="4"/>
  <c r="I260" i="4"/>
  <c r="F259" i="4"/>
  <c r="F260" i="4"/>
  <c r="G259" i="4"/>
  <c r="G260" i="4"/>
  <c r="C263" i="4"/>
  <c r="C264" i="4"/>
  <c r="D262" i="4"/>
  <c r="E262" i="4"/>
  <c r="F262" i="4"/>
  <c r="G262" i="4"/>
  <c r="H262" i="4"/>
  <c r="I262" i="4"/>
  <c r="D266" i="4"/>
  <c r="F266" i="4"/>
  <c r="G266" i="4"/>
  <c r="H266" i="4"/>
  <c r="C271" i="4"/>
  <c r="C272" i="4"/>
  <c r="D270" i="4"/>
  <c r="E270" i="4"/>
  <c r="F270" i="4"/>
  <c r="G270" i="4"/>
  <c r="H270" i="4"/>
  <c r="I270" i="4"/>
  <c r="C274" i="4"/>
  <c r="C273" i="4" s="1"/>
  <c r="D273" i="4"/>
  <c r="E273" i="4"/>
  <c r="F273" i="4"/>
  <c r="G273" i="4"/>
  <c r="H273" i="4"/>
  <c r="I273" i="4"/>
  <c r="C276" i="4"/>
  <c r="C275" i="4" s="1"/>
  <c r="D275" i="4"/>
  <c r="E275" i="4"/>
  <c r="F275" i="4"/>
  <c r="G275" i="4"/>
  <c r="H275" i="4"/>
  <c r="I275" i="4"/>
  <c r="C278" i="4"/>
  <c r="C277" i="4" s="1"/>
  <c r="D277" i="4"/>
  <c r="E277" i="4"/>
  <c r="F277" i="4"/>
  <c r="G277" i="4"/>
  <c r="H277" i="4"/>
  <c r="I277" i="4"/>
  <c r="C280" i="4"/>
  <c r="C279" i="4" s="1"/>
  <c r="D279" i="4"/>
  <c r="E279" i="4"/>
  <c r="F279" i="4"/>
  <c r="G279" i="4"/>
  <c r="H279" i="4"/>
  <c r="I279" i="4"/>
  <c r="C282" i="4"/>
  <c r="C281" i="4" s="1"/>
  <c r="D281" i="4"/>
  <c r="E281" i="4"/>
  <c r="F281" i="4"/>
  <c r="C284" i="4"/>
  <c r="C283" i="4" s="1"/>
  <c r="D283" i="4"/>
  <c r="E283" i="4"/>
  <c r="F283" i="4"/>
  <c r="G283" i="4"/>
  <c r="H283" i="4"/>
  <c r="I283" i="4"/>
  <c r="C286" i="4"/>
  <c r="C285" i="4" s="1"/>
  <c r="D285" i="4"/>
  <c r="E285" i="4"/>
  <c r="F285" i="4"/>
  <c r="G285" i="4"/>
  <c r="H285" i="4"/>
  <c r="I285" i="4"/>
  <c r="C288" i="4"/>
  <c r="C287" i="4" s="1"/>
  <c r="D287" i="4"/>
  <c r="E287" i="4"/>
  <c r="F287" i="4"/>
  <c r="G287" i="4"/>
  <c r="H287" i="4"/>
  <c r="I287" i="4"/>
  <c r="D289" i="4"/>
  <c r="C289" i="4" s="1"/>
  <c r="C290" i="4"/>
  <c r="D291" i="4"/>
  <c r="E291" i="4"/>
  <c r="F291" i="4"/>
  <c r="C293" i="4"/>
  <c r="C294" i="4"/>
  <c r="D295" i="4"/>
  <c r="E295" i="4"/>
  <c r="F295" i="4"/>
  <c r="G295" i="4"/>
  <c r="H295" i="4"/>
  <c r="I295" i="4"/>
  <c r="C296" i="4"/>
  <c r="C297" i="4"/>
  <c r="D298" i="4"/>
  <c r="E298" i="4"/>
  <c r="C299" i="4"/>
  <c r="C300" i="4"/>
  <c r="D301" i="4"/>
  <c r="E301" i="4"/>
  <c r="F301" i="4"/>
  <c r="G301" i="4"/>
  <c r="H301" i="4"/>
  <c r="I301" i="4"/>
  <c r="C302" i="4"/>
  <c r="C303" i="4"/>
  <c r="D304" i="4"/>
  <c r="E304" i="4"/>
  <c r="F304" i="4"/>
  <c r="G304" i="4"/>
  <c r="H304" i="4"/>
  <c r="I304" i="4"/>
  <c r="C306" i="4"/>
  <c r="C307" i="4"/>
  <c r="A309" i="4"/>
  <c r="D310" i="4"/>
  <c r="D311" i="4"/>
  <c r="D312" i="4"/>
  <c r="E310" i="4"/>
  <c r="E309" i="4" s="1"/>
  <c r="E311" i="4"/>
  <c r="E312" i="4"/>
  <c r="F310" i="4"/>
  <c r="F311" i="4"/>
  <c r="F312" i="4"/>
  <c r="G310" i="4"/>
  <c r="G311" i="4"/>
  <c r="G312" i="4"/>
  <c r="C312" i="4" s="1"/>
  <c r="H310" i="4"/>
  <c r="H311" i="4"/>
  <c r="H312" i="4"/>
  <c r="I310" i="4"/>
  <c r="I309" i="4" s="1"/>
  <c r="I311" i="4"/>
  <c r="I312" i="4"/>
  <c r="A314" i="4"/>
  <c r="A315" i="4" s="1"/>
  <c r="E318" i="4"/>
  <c r="A341" i="4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C346" i="4"/>
  <c r="C342" i="4" s="1"/>
  <c r="C347" i="4"/>
  <c r="C350" i="4"/>
  <c r="D342" i="4"/>
  <c r="D343" i="4"/>
  <c r="E342" i="4"/>
  <c r="E343" i="4"/>
  <c r="F342" i="4"/>
  <c r="G342" i="4"/>
  <c r="H342" i="4"/>
  <c r="H343" i="4"/>
  <c r="I342" i="4"/>
  <c r="I341" i="4" s="1"/>
  <c r="I343" i="4"/>
  <c r="B342" i="4"/>
  <c r="B343" i="4"/>
  <c r="D345" i="4"/>
  <c r="E345" i="4"/>
  <c r="F345" i="4"/>
  <c r="G345" i="4"/>
  <c r="H345" i="4"/>
  <c r="I345" i="4"/>
  <c r="D349" i="4"/>
  <c r="E349" i="4"/>
  <c r="I349" i="4"/>
  <c r="F349" i="4"/>
  <c r="G349" i="4"/>
  <c r="D351" i="4"/>
  <c r="E351" i="4"/>
  <c r="I351" i="4"/>
  <c r="F351" i="4"/>
  <c r="G351" i="4"/>
  <c r="H351" i="4"/>
  <c r="C352" i="4"/>
  <c r="D354" i="4"/>
  <c r="E354" i="4"/>
  <c r="I354" i="4"/>
  <c r="F354" i="4"/>
  <c r="G354" i="4"/>
  <c r="H354" i="4"/>
  <c r="C355" i="4"/>
  <c r="D358" i="4"/>
  <c r="D361" i="4"/>
  <c r="E360" i="4"/>
  <c r="E359" i="4"/>
  <c r="E361" i="4"/>
  <c r="F359" i="4"/>
  <c r="F358" i="4"/>
  <c r="G358" i="4"/>
  <c r="H359" i="4"/>
  <c r="H361" i="4"/>
  <c r="I359" i="4"/>
  <c r="I361" i="4"/>
  <c r="G363" i="4"/>
  <c r="D368" i="4"/>
  <c r="E368" i="4"/>
  <c r="F368" i="4"/>
  <c r="G368" i="4"/>
  <c r="H368" i="4"/>
  <c r="I368" i="4"/>
  <c r="B369" i="4"/>
  <c r="C369" i="4"/>
  <c r="C370" i="4"/>
  <c r="B371" i="4"/>
  <c r="C371" i="4"/>
  <c r="C372" i="4"/>
  <c r="D375" i="4"/>
  <c r="D376" i="4"/>
  <c r="D377" i="4"/>
  <c r="E375" i="4"/>
  <c r="E377" i="4"/>
  <c r="E378" i="4"/>
  <c r="F375" i="4"/>
  <c r="F376" i="4"/>
  <c r="F377" i="4"/>
  <c r="F374" i="4" s="1"/>
  <c r="F378" i="4"/>
  <c r="G376" i="4"/>
  <c r="G377" i="4"/>
  <c r="G378" i="4"/>
  <c r="H375" i="4"/>
  <c r="H376" i="4"/>
  <c r="H377" i="4"/>
  <c r="I375" i="4"/>
  <c r="I377" i="4"/>
  <c r="I378" i="4"/>
  <c r="C383" i="4"/>
  <c r="F380" i="4"/>
  <c r="C386" i="4"/>
  <c r="C387" i="4"/>
  <c r="C388" i="4"/>
  <c r="C389" i="4"/>
  <c r="D385" i="4"/>
  <c r="E385" i="4"/>
  <c r="F385" i="4"/>
  <c r="G385" i="4"/>
  <c r="H385" i="4"/>
  <c r="I385" i="4"/>
  <c r="D393" i="4"/>
  <c r="D394" i="4"/>
  <c r="D395" i="4"/>
  <c r="E393" i="4"/>
  <c r="F394" i="4"/>
  <c r="F395" i="4"/>
  <c r="G393" i="4"/>
  <c r="G394" i="4"/>
  <c r="G395" i="4"/>
  <c r="H393" i="4"/>
  <c r="H394" i="4"/>
  <c r="H395" i="4"/>
  <c r="I393" i="4"/>
  <c r="I391" i="4" s="1"/>
  <c r="I394" i="4"/>
  <c r="D397" i="4"/>
  <c r="E397" i="4"/>
  <c r="G397" i="4"/>
  <c r="H397" i="4"/>
  <c r="I397" i="4"/>
  <c r="C403" i="4"/>
  <c r="C404" i="4"/>
  <c r="D402" i="4"/>
  <c r="E402" i="4"/>
  <c r="F402" i="4"/>
  <c r="G402" i="4"/>
  <c r="H402" i="4"/>
  <c r="I402" i="4"/>
  <c r="C405" i="4"/>
  <c r="C407" i="4"/>
  <c r="C417" i="4"/>
  <c r="C419" i="4"/>
  <c r="C418" i="4" s="1"/>
  <c r="C421" i="4"/>
  <c r="C425" i="4"/>
  <c r="C424" i="4" s="1"/>
  <c r="H427" i="4"/>
  <c r="D411" i="4"/>
  <c r="D409" i="4" s="1"/>
  <c r="E411" i="4"/>
  <c r="E409" i="4" s="1"/>
  <c r="F411" i="4"/>
  <c r="F409" i="4" s="1"/>
  <c r="G411" i="4"/>
  <c r="G409" i="4" s="1"/>
  <c r="H411" i="4"/>
  <c r="H409" i="4" s="1"/>
  <c r="D413" i="4"/>
  <c r="E413" i="4"/>
  <c r="F413" i="4"/>
  <c r="G413" i="4"/>
  <c r="H413" i="4"/>
  <c r="D416" i="4"/>
  <c r="E416" i="4"/>
  <c r="F416" i="4"/>
  <c r="G416" i="4"/>
  <c r="H416" i="4"/>
  <c r="I416" i="4"/>
  <c r="D418" i="4"/>
  <c r="E418" i="4"/>
  <c r="F418" i="4"/>
  <c r="G418" i="4"/>
  <c r="H418" i="4"/>
  <c r="I418" i="4"/>
  <c r="C420" i="4"/>
  <c r="D420" i="4"/>
  <c r="E420" i="4"/>
  <c r="F420" i="4"/>
  <c r="G420" i="4"/>
  <c r="H420" i="4"/>
  <c r="I420" i="4"/>
  <c r="D422" i="4"/>
  <c r="E422" i="4" s="1"/>
  <c r="F422" i="4" s="1"/>
  <c r="H422" i="4" s="1"/>
  <c r="I422" i="4" s="1"/>
  <c r="D424" i="4"/>
  <c r="E424" i="4"/>
  <c r="F424" i="4"/>
  <c r="G424" i="4"/>
  <c r="H424" i="4"/>
  <c r="I424" i="4"/>
  <c r="D426" i="4"/>
  <c r="E426" i="4"/>
  <c r="F426" i="4"/>
  <c r="G426" i="4"/>
  <c r="C432" i="4"/>
  <c r="F431" i="4"/>
  <c r="F429" i="4" s="1"/>
  <c r="G431" i="4"/>
  <c r="G429" i="4" s="1"/>
  <c r="H431" i="4"/>
  <c r="H429" i="4" s="1"/>
  <c r="I431" i="4"/>
  <c r="I429" i="4" s="1"/>
  <c r="C437" i="4"/>
  <c r="E438" i="4"/>
  <c r="E434" i="4" s="1"/>
  <c r="C439" i="4"/>
  <c r="C440" i="4"/>
  <c r="C441" i="4"/>
  <c r="E445" i="4"/>
  <c r="F445" i="4"/>
  <c r="G444" i="4"/>
  <c r="G445" i="4"/>
  <c r="H444" i="4"/>
  <c r="G447" i="4"/>
  <c r="E450" i="4"/>
  <c r="F450" i="4"/>
  <c r="G450" i="4"/>
  <c r="H450" i="4"/>
  <c r="E453" i="4"/>
  <c r="F453" i="4"/>
  <c r="G453" i="4"/>
  <c r="H453" i="4"/>
  <c r="I453" i="4"/>
  <c r="E456" i="4"/>
  <c r="F456" i="4"/>
  <c r="G456" i="4"/>
  <c r="H456" i="4"/>
  <c r="I456" i="4"/>
  <c r="E459" i="4"/>
  <c r="F459" i="4"/>
  <c r="G459" i="4"/>
  <c r="H459" i="4"/>
  <c r="I459" i="4"/>
  <c r="E462" i="4"/>
  <c r="F462" i="4"/>
  <c r="G462" i="4"/>
  <c r="H462" i="4"/>
  <c r="I462" i="4"/>
  <c r="E465" i="4"/>
  <c r="F465" i="4"/>
  <c r="G465" i="4"/>
  <c r="H465" i="4"/>
  <c r="I465" i="4"/>
  <c r="E468" i="4"/>
  <c r="F468" i="4"/>
  <c r="G468" i="4"/>
  <c r="H468" i="4"/>
  <c r="I468" i="4"/>
  <c r="C469" i="4"/>
  <c r="C470" i="4"/>
  <c r="D473" i="4"/>
  <c r="E473" i="4"/>
  <c r="F473" i="4"/>
  <c r="G473" i="4"/>
  <c r="H473" i="4"/>
  <c r="I473" i="4"/>
  <c r="C474" i="4"/>
  <c r="C475" i="4"/>
  <c r="D476" i="4"/>
  <c r="E476" i="4"/>
  <c r="F476" i="4"/>
  <c r="G476" i="4"/>
  <c r="H476" i="4"/>
  <c r="I476" i="4"/>
  <c r="C477" i="4"/>
  <c r="C478" i="4"/>
  <c r="F32" i="2"/>
  <c r="F73" i="2"/>
  <c r="F115" i="2"/>
  <c r="F142" i="2"/>
  <c r="F190" i="2"/>
  <c r="F220" i="2"/>
  <c r="E249" i="2"/>
  <c r="E243" i="2" s="1"/>
  <c r="F267" i="2"/>
  <c r="F259" i="2" s="1"/>
  <c r="F361" i="2"/>
  <c r="F378" i="2"/>
  <c r="F395" i="2"/>
  <c r="F417" i="2"/>
  <c r="F153" i="2"/>
  <c r="F172" i="2"/>
  <c r="F446" i="2"/>
  <c r="F443" i="2" s="1"/>
  <c r="F439" i="2" s="1"/>
  <c r="D243" i="2"/>
  <c r="D234" i="2" s="1"/>
  <c r="C255" i="2"/>
  <c r="C254" i="2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I254" i="2"/>
  <c r="H254" i="2"/>
  <c r="G254" i="2"/>
  <c r="F254" i="2"/>
  <c r="E254" i="2"/>
  <c r="D254" i="2"/>
  <c r="C42" i="2"/>
  <c r="C44" i="2"/>
  <c r="C49" i="2"/>
  <c r="C76" i="2"/>
  <c r="C80" i="2"/>
  <c r="C79" i="2" s="1"/>
  <c r="C86" i="2"/>
  <c r="C92" i="2"/>
  <c r="C117" i="2"/>
  <c r="C125" i="2"/>
  <c r="F141" i="2"/>
  <c r="G141" i="2"/>
  <c r="H141" i="2"/>
  <c r="I141" i="2"/>
  <c r="I140" i="2" s="1"/>
  <c r="C242" i="2"/>
  <c r="D266" i="2"/>
  <c r="E266" i="2"/>
  <c r="E258" i="2" s="1"/>
  <c r="F266" i="2"/>
  <c r="G266" i="2"/>
  <c r="H266" i="2"/>
  <c r="I266" i="2"/>
  <c r="D360" i="2"/>
  <c r="E360" i="2"/>
  <c r="F360" i="2"/>
  <c r="G360" i="2"/>
  <c r="H360" i="2"/>
  <c r="H354" i="2" s="1"/>
  <c r="I360" i="2"/>
  <c r="D377" i="2"/>
  <c r="E377" i="2"/>
  <c r="E371" i="2" s="1"/>
  <c r="F377" i="2"/>
  <c r="G377" i="2"/>
  <c r="H377" i="2"/>
  <c r="I377" i="2"/>
  <c r="C219" i="2"/>
  <c r="D394" i="2"/>
  <c r="E394" i="2"/>
  <c r="E388" i="2" s="1"/>
  <c r="F394" i="2"/>
  <c r="G394" i="2"/>
  <c r="G388" i="2" s="1"/>
  <c r="H394" i="2"/>
  <c r="I394" i="2"/>
  <c r="C429" i="2"/>
  <c r="D462" i="2"/>
  <c r="D461" i="2" s="1"/>
  <c r="D460" i="2" s="1"/>
  <c r="E445" i="2"/>
  <c r="E442" i="2" s="1"/>
  <c r="E438" i="2" s="1"/>
  <c r="G442" i="2"/>
  <c r="G438" i="2" s="1"/>
  <c r="H445" i="2"/>
  <c r="H442" i="2" s="1"/>
  <c r="I445" i="2"/>
  <c r="I442" i="2" s="1"/>
  <c r="D152" i="2"/>
  <c r="E152" i="2"/>
  <c r="E148" i="2" s="1"/>
  <c r="F152" i="2"/>
  <c r="G152" i="2"/>
  <c r="H152" i="2"/>
  <c r="I152" i="2"/>
  <c r="E32" i="2"/>
  <c r="E26" i="2" s="1"/>
  <c r="E73" i="2"/>
  <c r="E115" i="2"/>
  <c r="E142" i="2"/>
  <c r="E140" i="2" s="1"/>
  <c r="E190" i="2"/>
  <c r="E188" i="2" s="1"/>
  <c r="E267" i="2"/>
  <c r="E259" i="2" s="1"/>
  <c r="E346" i="2"/>
  <c r="E361" i="2"/>
  <c r="E378" i="2"/>
  <c r="E395" i="2"/>
  <c r="E409" i="2"/>
  <c r="E407" i="2" s="1"/>
  <c r="E153" i="2"/>
  <c r="E172" i="2"/>
  <c r="E170" i="2" s="1"/>
  <c r="E446" i="2"/>
  <c r="E443" i="2" s="1"/>
  <c r="E439" i="2" s="1"/>
  <c r="E312" i="2"/>
  <c r="F31" i="2"/>
  <c r="F72" i="2"/>
  <c r="F114" i="2"/>
  <c r="F233" i="2"/>
  <c r="G267" i="2"/>
  <c r="G259" i="2" s="1"/>
  <c r="H267" i="2"/>
  <c r="D267" i="2"/>
  <c r="D259" i="2" s="1"/>
  <c r="E314" i="2"/>
  <c r="C314" i="2" s="1"/>
  <c r="D73" i="2"/>
  <c r="D115" i="2"/>
  <c r="D142" i="2"/>
  <c r="D134" i="2" s="1"/>
  <c r="D190" i="2"/>
  <c r="D220" i="2"/>
  <c r="D212" i="2" s="1"/>
  <c r="D210" i="2" s="1"/>
  <c r="D346" i="2"/>
  <c r="D361" i="2"/>
  <c r="D378" i="2"/>
  <c r="D395" i="2"/>
  <c r="D389" i="2" s="1"/>
  <c r="D409" i="2"/>
  <c r="D153" i="2"/>
  <c r="D172" i="2"/>
  <c r="G32" i="2"/>
  <c r="G26" i="2" s="1"/>
  <c r="G73" i="2"/>
  <c r="G67" i="2" s="1"/>
  <c r="G115" i="2"/>
  <c r="G142" i="2"/>
  <c r="G190" i="2"/>
  <c r="G220" i="2"/>
  <c r="G218" i="2" s="1"/>
  <c r="G361" i="2"/>
  <c r="G378" i="2"/>
  <c r="G395" i="2"/>
  <c r="G153" i="2"/>
  <c r="G172" i="2"/>
  <c r="G168" i="2" s="1"/>
  <c r="G446" i="2"/>
  <c r="G443" i="2" s="1"/>
  <c r="G439" i="2" s="1"/>
  <c r="H32" i="2"/>
  <c r="H73" i="2"/>
  <c r="H67" i="2" s="1"/>
  <c r="H115" i="2"/>
  <c r="H142" i="2"/>
  <c r="H190" i="2"/>
  <c r="H220" i="2"/>
  <c r="H361" i="2"/>
  <c r="H378" i="2"/>
  <c r="H372" i="2" s="1"/>
  <c r="H395" i="2"/>
  <c r="H153" i="2"/>
  <c r="H172" i="2"/>
  <c r="H170" i="2" s="1"/>
  <c r="H165" i="2" s="1"/>
  <c r="H446" i="2"/>
  <c r="H443" i="2" s="1"/>
  <c r="H439" i="2" s="1"/>
  <c r="I32" i="2"/>
  <c r="I26" i="2" s="1"/>
  <c r="I73" i="2"/>
  <c r="I115" i="2"/>
  <c r="I142" i="2"/>
  <c r="I190" i="2"/>
  <c r="I181" i="2" s="1"/>
  <c r="I178" i="2" s="1"/>
  <c r="I220" i="2"/>
  <c r="I267" i="2"/>
  <c r="I346" i="2"/>
  <c r="I361" i="2"/>
  <c r="I355" i="2" s="1"/>
  <c r="I378" i="2"/>
  <c r="I395" i="2"/>
  <c r="I153" i="2"/>
  <c r="I149" i="2" s="1"/>
  <c r="I172" i="2"/>
  <c r="I168" i="2" s="1"/>
  <c r="I446" i="2"/>
  <c r="I443" i="2" s="1"/>
  <c r="I439" i="2" s="1"/>
  <c r="E306" i="2"/>
  <c r="E308" i="2"/>
  <c r="F306" i="2"/>
  <c r="F307" i="2"/>
  <c r="F308" i="2"/>
  <c r="G306" i="2"/>
  <c r="G307" i="2"/>
  <c r="G308" i="2"/>
  <c r="H306" i="2"/>
  <c r="H307" i="2"/>
  <c r="H308" i="2"/>
  <c r="I306" i="2"/>
  <c r="I307" i="2"/>
  <c r="I308" i="2"/>
  <c r="D306" i="2"/>
  <c r="D307" i="2"/>
  <c r="D308" i="2"/>
  <c r="A305" i="2"/>
  <c r="A310" i="2"/>
  <c r="A311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6" i="2" s="1"/>
  <c r="A81" i="2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270" i="2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E423" i="2"/>
  <c r="E470" i="2"/>
  <c r="E31" i="2"/>
  <c r="E25" i="2" s="1"/>
  <c r="E72" i="2"/>
  <c r="E66" i="2" s="1"/>
  <c r="E114" i="2"/>
  <c r="E102" i="2" s="1"/>
  <c r="E14" i="2"/>
  <c r="E355" i="2"/>
  <c r="E30" i="2"/>
  <c r="E24" i="2" s="1"/>
  <c r="E362" i="2"/>
  <c r="E358" i="2" s="1"/>
  <c r="E379" i="2"/>
  <c r="E373" i="2" s="1"/>
  <c r="E396" i="2"/>
  <c r="C472" i="2"/>
  <c r="C471" i="2"/>
  <c r="I470" i="2"/>
  <c r="H470" i="2"/>
  <c r="G470" i="2"/>
  <c r="F470" i="2"/>
  <c r="D470" i="2"/>
  <c r="E289" i="2"/>
  <c r="C398" i="2"/>
  <c r="C399" i="2"/>
  <c r="D397" i="2"/>
  <c r="F397" i="2"/>
  <c r="G397" i="2"/>
  <c r="H397" i="2"/>
  <c r="I397" i="2"/>
  <c r="E397" i="2"/>
  <c r="C468" i="2"/>
  <c r="A337" i="2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51" i="2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D25" i="2"/>
  <c r="D30" i="2"/>
  <c r="D24" i="2" s="1"/>
  <c r="D154" i="2"/>
  <c r="F154" i="2"/>
  <c r="G154" i="2"/>
  <c r="H154" i="2"/>
  <c r="I154" i="2"/>
  <c r="E154" i="2"/>
  <c r="E359" i="2"/>
  <c r="E353" i="2" s="1"/>
  <c r="C303" i="2"/>
  <c r="C302" i="2"/>
  <c r="I301" i="2"/>
  <c r="H301" i="2"/>
  <c r="G301" i="2"/>
  <c r="F301" i="2"/>
  <c r="C301" i="2" s="1"/>
  <c r="E301" i="2"/>
  <c r="D301" i="2"/>
  <c r="E203" i="2"/>
  <c r="E15" i="2" s="1"/>
  <c r="F203" i="2"/>
  <c r="F15" i="2" s="1"/>
  <c r="G203" i="2"/>
  <c r="H203" i="2"/>
  <c r="I203" i="2"/>
  <c r="I15" i="2" s="1"/>
  <c r="E95" i="2"/>
  <c r="F95" i="2"/>
  <c r="G95" i="2"/>
  <c r="H95" i="2"/>
  <c r="I95" i="2"/>
  <c r="C469" i="2"/>
  <c r="C464" i="2"/>
  <c r="C463" i="2"/>
  <c r="C433" i="2"/>
  <c r="F14" i="2"/>
  <c r="G14" i="2"/>
  <c r="D271" i="2"/>
  <c r="D191" i="2"/>
  <c r="D113" i="2"/>
  <c r="C293" i="2"/>
  <c r="C294" i="2"/>
  <c r="E292" i="2"/>
  <c r="F292" i="2"/>
  <c r="G292" i="2"/>
  <c r="H292" i="2"/>
  <c r="I292" i="2"/>
  <c r="D292" i="2"/>
  <c r="F289" i="2"/>
  <c r="H14" i="2"/>
  <c r="I14" i="2"/>
  <c r="D14" i="2"/>
  <c r="C45" i="3"/>
  <c r="D45" i="3"/>
  <c r="E45" i="3"/>
  <c r="F45" i="3"/>
  <c r="G45" i="3"/>
  <c r="B4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E81" i="2"/>
  <c r="F81" i="2"/>
  <c r="G81" i="2"/>
  <c r="H81" i="2"/>
  <c r="I81" i="2"/>
  <c r="D81" i="2"/>
  <c r="I259" i="2"/>
  <c r="E298" i="2"/>
  <c r="F298" i="2"/>
  <c r="G298" i="2"/>
  <c r="H298" i="2"/>
  <c r="C298" i="2" s="1"/>
  <c r="I298" i="2"/>
  <c r="D298" i="2"/>
  <c r="C299" i="2"/>
  <c r="C300" i="2"/>
  <c r="E376" i="2"/>
  <c r="F376" i="2"/>
  <c r="G148" i="2"/>
  <c r="H148" i="2"/>
  <c r="E149" i="2"/>
  <c r="E147" i="2" s="1"/>
  <c r="H149" i="2"/>
  <c r="F134" i="2"/>
  <c r="C127" i="2"/>
  <c r="C128" i="2"/>
  <c r="C129" i="2"/>
  <c r="I467" i="2"/>
  <c r="H467" i="2"/>
  <c r="G467" i="2"/>
  <c r="F467" i="2"/>
  <c r="D467" i="2"/>
  <c r="I462" i="2"/>
  <c r="H462" i="2"/>
  <c r="G462" i="2"/>
  <c r="F462" i="2"/>
  <c r="E462" i="2"/>
  <c r="I459" i="2"/>
  <c r="H459" i="2"/>
  <c r="G459" i="2"/>
  <c r="F459" i="2"/>
  <c r="E459" i="2"/>
  <c r="I456" i="2"/>
  <c r="H456" i="2"/>
  <c r="G456" i="2"/>
  <c r="F456" i="2"/>
  <c r="E456" i="2"/>
  <c r="I453" i="2"/>
  <c r="H453" i="2"/>
  <c r="G453" i="2"/>
  <c r="F453" i="2"/>
  <c r="E453" i="2"/>
  <c r="I450" i="2"/>
  <c r="H450" i="2"/>
  <c r="G450" i="2"/>
  <c r="F450" i="2"/>
  <c r="E450" i="2"/>
  <c r="I447" i="2"/>
  <c r="H447" i="2"/>
  <c r="G447" i="2"/>
  <c r="F447" i="2"/>
  <c r="E447" i="2"/>
  <c r="C461" i="2"/>
  <c r="D148" i="2"/>
  <c r="D181" i="2"/>
  <c r="D178" i="2" s="1"/>
  <c r="C167" i="2"/>
  <c r="F168" i="2"/>
  <c r="D168" i="2"/>
  <c r="F37" i="2"/>
  <c r="C59" i="2"/>
  <c r="C58" i="2" s="1"/>
  <c r="E58" i="2"/>
  <c r="E432" i="2"/>
  <c r="E428" i="2" s="1"/>
  <c r="C156" i="2"/>
  <c r="E60" i="2"/>
  <c r="I148" i="2"/>
  <c r="F170" i="2"/>
  <c r="F165" i="2" s="1"/>
  <c r="D47" i="2"/>
  <c r="E47" i="2"/>
  <c r="F47" i="2"/>
  <c r="G47" i="2"/>
  <c r="C47" i="2" s="1"/>
  <c r="H47" i="2"/>
  <c r="I47" i="2"/>
  <c r="C48" i="2"/>
  <c r="E54" i="2"/>
  <c r="C176" i="2"/>
  <c r="F175" i="2"/>
  <c r="E175" i="2"/>
  <c r="D175" i="2"/>
  <c r="C175" i="2" s="1"/>
  <c r="C174" i="2"/>
  <c r="F173" i="2"/>
  <c r="E173" i="2"/>
  <c r="D173" i="2"/>
  <c r="C173" i="2" s="1"/>
  <c r="E390" i="2"/>
  <c r="F396" i="2"/>
  <c r="F390" i="2" s="1"/>
  <c r="G396" i="2"/>
  <c r="G390" i="2" s="1"/>
  <c r="H396" i="2"/>
  <c r="H390" i="2" s="1"/>
  <c r="I396" i="2"/>
  <c r="I390" i="2" s="1"/>
  <c r="D396" i="2"/>
  <c r="D390" i="2" s="1"/>
  <c r="C435" i="2"/>
  <c r="C434" i="2"/>
  <c r="C431" i="2"/>
  <c r="C426" i="2"/>
  <c r="F379" i="2"/>
  <c r="F373" i="2" s="1"/>
  <c r="G379" i="2"/>
  <c r="H379" i="2"/>
  <c r="H373" i="2" s="1"/>
  <c r="I379" i="2"/>
  <c r="I373" i="2" s="1"/>
  <c r="D379" i="2"/>
  <c r="D373" i="2" s="1"/>
  <c r="C381" i="2"/>
  <c r="C382" i="2"/>
  <c r="E380" i="2"/>
  <c r="F380" i="2"/>
  <c r="G380" i="2"/>
  <c r="H380" i="2"/>
  <c r="I380" i="2"/>
  <c r="D380" i="2"/>
  <c r="C384" i="2"/>
  <c r="F362" i="2"/>
  <c r="F356" i="2" s="1"/>
  <c r="G362" i="2"/>
  <c r="G356" i="2" s="1"/>
  <c r="H362" i="2"/>
  <c r="I362" i="2"/>
  <c r="I356" i="2" s="1"/>
  <c r="D362" i="2"/>
  <c r="D356" i="2" s="1"/>
  <c r="E363" i="2"/>
  <c r="F363" i="2"/>
  <c r="G363" i="2"/>
  <c r="H363" i="2"/>
  <c r="I363" i="2"/>
  <c r="D363" i="2"/>
  <c r="C364" i="2"/>
  <c r="C365" i="2"/>
  <c r="C367" i="2"/>
  <c r="E246" i="2"/>
  <c r="F246" i="2"/>
  <c r="G246" i="2"/>
  <c r="H246" i="2"/>
  <c r="I246" i="2"/>
  <c r="D56" i="2"/>
  <c r="E56" i="2"/>
  <c r="F56" i="2"/>
  <c r="G56" i="2"/>
  <c r="H56" i="2"/>
  <c r="I56" i="2"/>
  <c r="C419" i="2"/>
  <c r="C418" i="2" s="1"/>
  <c r="G72" i="2"/>
  <c r="G66" i="2" s="1"/>
  <c r="C107" i="2"/>
  <c r="D101" i="2"/>
  <c r="E113" i="2"/>
  <c r="E101" i="2" s="1"/>
  <c r="F113" i="2"/>
  <c r="F101" i="2" s="1"/>
  <c r="G113" i="2"/>
  <c r="G101" i="2" s="1"/>
  <c r="H113" i="2"/>
  <c r="H101" i="2" s="1"/>
  <c r="I113" i="2"/>
  <c r="I101" i="2" s="1"/>
  <c r="E87" i="2"/>
  <c r="D87" i="2"/>
  <c r="F87" i="2"/>
  <c r="G87" i="2"/>
  <c r="H87" i="2"/>
  <c r="I87" i="2"/>
  <c r="C297" i="2"/>
  <c r="C296" i="2"/>
  <c r="E295" i="2"/>
  <c r="D295" i="2"/>
  <c r="C295" i="2" s="1"/>
  <c r="D405" i="2"/>
  <c r="D403" i="2" s="1"/>
  <c r="G420" i="2"/>
  <c r="F420" i="2"/>
  <c r="E420" i="2"/>
  <c r="D420" i="2"/>
  <c r="E236" i="2"/>
  <c r="H258" i="2"/>
  <c r="C222" i="2"/>
  <c r="C224" i="2"/>
  <c r="C223" i="2" s="1"/>
  <c r="C226" i="2"/>
  <c r="C225" i="2" s="1"/>
  <c r="C230" i="2"/>
  <c r="G103" i="2"/>
  <c r="E67" i="2"/>
  <c r="G134" i="2"/>
  <c r="E345" i="2"/>
  <c r="F345" i="2"/>
  <c r="D355" i="2"/>
  <c r="H355" i="2"/>
  <c r="D372" i="2"/>
  <c r="F372" i="2"/>
  <c r="C46" i="2"/>
  <c r="C51" i="2"/>
  <c r="C78" i="2"/>
  <c r="C71" i="2" s="1"/>
  <c r="D359" i="2"/>
  <c r="F359" i="2"/>
  <c r="H359" i="2"/>
  <c r="H353" i="2" s="1"/>
  <c r="I359" i="2"/>
  <c r="I353" i="2" s="1"/>
  <c r="D376" i="2"/>
  <c r="D370" i="2" s="1"/>
  <c r="I376" i="2"/>
  <c r="I370" i="2" s="1"/>
  <c r="C393" i="2"/>
  <c r="C124" i="2"/>
  <c r="C113" i="2" s="1"/>
  <c r="D65" i="2"/>
  <c r="C126" i="2"/>
  <c r="D123" i="2"/>
  <c r="D287" i="2"/>
  <c r="D277" i="2"/>
  <c r="D289" i="2"/>
  <c r="C253" i="2"/>
  <c r="C252" i="2" s="1"/>
  <c r="I252" i="2"/>
  <c r="H252" i="2"/>
  <c r="G252" i="2"/>
  <c r="F252" i="2"/>
  <c r="E252" i="2"/>
  <c r="D252" i="2"/>
  <c r="C237" i="2"/>
  <c r="C238" i="2"/>
  <c r="D195" i="2"/>
  <c r="I123" i="2"/>
  <c r="H123" i="2"/>
  <c r="G123" i="2"/>
  <c r="F123" i="2"/>
  <c r="E123" i="2"/>
  <c r="E250" i="2"/>
  <c r="F250" i="2"/>
  <c r="G250" i="2"/>
  <c r="H250" i="2"/>
  <c r="I250" i="2"/>
  <c r="D250" i="2"/>
  <c r="C251" i="2"/>
  <c r="C250" i="2" s="1"/>
  <c r="G261" i="2"/>
  <c r="C262" i="2"/>
  <c r="C263" i="2"/>
  <c r="I261" i="2"/>
  <c r="H261" i="2"/>
  <c r="F261" i="2"/>
  <c r="E261" i="2"/>
  <c r="D261" i="2"/>
  <c r="C290" i="2"/>
  <c r="C291" i="2"/>
  <c r="E418" i="2"/>
  <c r="H259" i="2"/>
  <c r="H257" i="2" s="1"/>
  <c r="C342" i="2"/>
  <c r="C338" i="2" s="1"/>
  <c r="C343" i="2"/>
  <c r="G338" i="2"/>
  <c r="C120" i="2"/>
  <c r="C119" i="2" s="1"/>
  <c r="I119" i="2"/>
  <c r="H119" i="2"/>
  <c r="G119" i="2"/>
  <c r="F119" i="2"/>
  <c r="E119" i="2"/>
  <c r="D119" i="2"/>
  <c r="E33" i="2"/>
  <c r="F33" i="2"/>
  <c r="G33" i="2"/>
  <c r="H33" i="2"/>
  <c r="I33" i="2"/>
  <c r="E52" i="2"/>
  <c r="C52" i="2" s="1"/>
  <c r="D136" i="2"/>
  <c r="E212" i="2"/>
  <c r="I212" i="2"/>
  <c r="D225" i="2"/>
  <c r="D416" i="2"/>
  <c r="E416" i="2" s="1"/>
  <c r="F416" i="2" s="1"/>
  <c r="E410" i="2"/>
  <c r="F410" i="2"/>
  <c r="G410" i="2"/>
  <c r="H410" i="2"/>
  <c r="I410" i="2"/>
  <c r="D410" i="2"/>
  <c r="E285" i="2"/>
  <c r="F285" i="2"/>
  <c r="G285" i="2"/>
  <c r="H285" i="2"/>
  <c r="I285" i="2"/>
  <c r="D285" i="2"/>
  <c r="E283" i="2"/>
  <c r="F283" i="2"/>
  <c r="G283" i="2"/>
  <c r="H283" i="2"/>
  <c r="I283" i="2"/>
  <c r="D283" i="2"/>
  <c r="E281" i="2"/>
  <c r="F281" i="2"/>
  <c r="G281" i="2"/>
  <c r="H281" i="2"/>
  <c r="I281" i="2"/>
  <c r="D281" i="2"/>
  <c r="E279" i="2"/>
  <c r="F279" i="2"/>
  <c r="D279" i="2"/>
  <c r="E277" i="2"/>
  <c r="F277" i="2"/>
  <c r="G277" i="2"/>
  <c r="H277" i="2"/>
  <c r="I277" i="2"/>
  <c r="E275" i="2"/>
  <c r="F275" i="2"/>
  <c r="G275" i="2"/>
  <c r="H275" i="2"/>
  <c r="I275" i="2"/>
  <c r="D275" i="2"/>
  <c r="E273" i="2"/>
  <c r="F273" i="2"/>
  <c r="G273" i="2"/>
  <c r="H273" i="2"/>
  <c r="I273" i="2"/>
  <c r="D273" i="2"/>
  <c r="E271" i="2"/>
  <c r="F271" i="2"/>
  <c r="G271" i="2"/>
  <c r="H271" i="2"/>
  <c r="I271" i="2"/>
  <c r="D248" i="2"/>
  <c r="E248" i="2" s="1"/>
  <c r="F248" i="2" s="1"/>
  <c r="G248" i="2" s="1"/>
  <c r="H248" i="2" s="1"/>
  <c r="I248" i="2" s="1"/>
  <c r="E244" i="2"/>
  <c r="F244" i="2"/>
  <c r="G244" i="2"/>
  <c r="H244" i="2"/>
  <c r="I244" i="2"/>
  <c r="D244" i="2"/>
  <c r="E197" i="2"/>
  <c r="F197" i="2"/>
  <c r="G197" i="2"/>
  <c r="H197" i="2"/>
  <c r="I197" i="2"/>
  <c r="D197" i="2"/>
  <c r="G195" i="2"/>
  <c r="H195" i="2"/>
  <c r="I195" i="2"/>
  <c r="E195" i="2"/>
  <c r="F195" i="2"/>
  <c r="E193" i="2"/>
  <c r="F193" i="2"/>
  <c r="G193" i="2"/>
  <c r="H193" i="2"/>
  <c r="I193" i="2"/>
  <c r="D193" i="2"/>
  <c r="E191" i="2"/>
  <c r="F191" i="2"/>
  <c r="G191" i="2"/>
  <c r="H191" i="2"/>
  <c r="I191" i="2"/>
  <c r="E160" i="2"/>
  <c r="F160" i="2"/>
  <c r="G160" i="2"/>
  <c r="H160" i="2"/>
  <c r="I160" i="2"/>
  <c r="D160" i="2"/>
  <c r="E157" i="2"/>
  <c r="F157" i="2"/>
  <c r="G157" i="2"/>
  <c r="H157" i="2"/>
  <c r="I157" i="2"/>
  <c r="D116" i="2"/>
  <c r="D95" i="2"/>
  <c r="C95" i="2" s="1"/>
  <c r="E93" i="2"/>
  <c r="F93" i="2"/>
  <c r="G93" i="2"/>
  <c r="H93" i="2"/>
  <c r="I93" i="2"/>
  <c r="D93" i="2"/>
  <c r="E89" i="2"/>
  <c r="F89" i="2"/>
  <c r="G89" i="2"/>
  <c r="H89" i="2"/>
  <c r="I89" i="2"/>
  <c r="D89" i="2"/>
  <c r="E85" i="2"/>
  <c r="F85" i="2"/>
  <c r="G85" i="2"/>
  <c r="H85" i="2"/>
  <c r="I85" i="2"/>
  <c r="D85" i="2"/>
  <c r="E83" i="2"/>
  <c r="F83" i="2"/>
  <c r="G83" i="2"/>
  <c r="H83" i="2"/>
  <c r="I83" i="2"/>
  <c r="D83" i="2"/>
  <c r="E79" i="2"/>
  <c r="F79" i="2"/>
  <c r="G79" i="2"/>
  <c r="H79" i="2"/>
  <c r="I79" i="2"/>
  <c r="D79" i="2"/>
  <c r="E74" i="2"/>
  <c r="F74" i="2"/>
  <c r="I74" i="2"/>
  <c r="D74" i="2"/>
  <c r="D54" i="2"/>
  <c r="E39" i="2"/>
  <c r="F39" i="2"/>
  <c r="D39" i="2"/>
  <c r="E37" i="2"/>
  <c r="D37" i="2"/>
  <c r="C37" i="2" s="1"/>
  <c r="E35" i="2"/>
  <c r="F35" i="2"/>
  <c r="D35" i="2"/>
  <c r="D33" i="2"/>
  <c r="E225" i="2"/>
  <c r="F225" i="2"/>
  <c r="G225" i="2"/>
  <c r="H225" i="2"/>
  <c r="I225" i="2"/>
  <c r="D223" i="2"/>
  <c r="E223" i="2"/>
  <c r="F223" i="2"/>
  <c r="G223" i="2"/>
  <c r="H223" i="2"/>
  <c r="D221" i="2"/>
  <c r="E221" i="2"/>
  <c r="F221" i="2"/>
  <c r="G221" i="2"/>
  <c r="H221" i="2"/>
  <c r="I221" i="2"/>
  <c r="E116" i="2"/>
  <c r="F116" i="2"/>
  <c r="G116" i="2"/>
  <c r="H116" i="2"/>
  <c r="I116" i="2"/>
  <c r="E50" i="2"/>
  <c r="C50" i="2" s="1"/>
  <c r="E91" i="2"/>
  <c r="F91" i="2"/>
  <c r="G91" i="2"/>
  <c r="H91" i="2"/>
  <c r="I91" i="2"/>
  <c r="D91" i="2"/>
  <c r="E43" i="2"/>
  <c r="F43" i="2"/>
  <c r="G43" i="2"/>
  <c r="H43" i="2"/>
  <c r="I43" i="2"/>
  <c r="D43" i="2"/>
  <c r="E45" i="2"/>
  <c r="F45" i="2"/>
  <c r="G45" i="2"/>
  <c r="H45" i="2"/>
  <c r="I45" i="2"/>
  <c r="D45" i="2"/>
  <c r="I268" i="2"/>
  <c r="D157" i="2"/>
  <c r="C109" i="2"/>
  <c r="D121" i="2"/>
  <c r="E121" i="2"/>
  <c r="F121" i="2"/>
  <c r="G121" i="2"/>
  <c r="H121" i="2"/>
  <c r="I121" i="2"/>
  <c r="C122" i="2"/>
  <c r="C121" i="2" s="1"/>
  <c r="C118" i="2"/>
  <c r="C116" i="2" s="1"/>
  <c r="D114" i="2"/>
  <c r="D102" i="2" s="1"/>
  <c r="G114" i="2"/>
  <c r="H114" i="2"/>
  <c r="I114" i="2"/>
  <c r="I102" i="2" s="1"/>
  <c r="D72" i="2"/>
  <c r="H72" i="2"/>
  <c r="I66" i="2"/>
  <c r="G65" i="2"/>
  <c r="H65" i="2"/>
  <c r="G31" i="2"/>
  <c r="G25" i="2" s="1"/>
  <c r="H31" i="2"/>
  <c r="I31" i="2"/>
  <c r="I25" i="2" s="1"/>
  <c r="I223" i="2"/>
  <c r="D418" i="2"/>
  <c r="D414" i="2"/>
  <c r="E414" i="2"/>
  <c r="F414" i="2"/>
  <c r="G414" i="2"/>
  <c r="H414" i="2"/>
  <c r="I414" i="2"/>
  <c r="C415" i="2"/>
  <c r="C414" i="2" s="1"/>
  <c r="C413" i="2"/>
  <c r="C412" i="2" s="1"/>
  <c r="E412" i="2"/>
  <c r="D412" i="2"/>
  <c r="D258" i="2"/>
  <c r="F258" i="2"/>
  <c r="G258" i="2"/>
  <c r="I258" i="2"/>
  <c r="C269" i="2"/>
  <c r="C163" i="2"/>
  <c r="C162" i="2" s="1"/>
  <c r="C158" i="2"/>
  <c r="C159" i="2"/>
  <c r="C155" i="2"/>
  <c r="C144" i="2"/>
  <c r="C161" i="2"/>
  <c r="C160" i="2" s="1"/>
  <c r="D162" i="2"/>
  <c r="E162" i="2"/>
  <c r="F162" i="2"/>
  <c r="G162" i="2"/>
  <c r="H162" i="2"/>
  <c r="I162" i="2"/>
  <c r="C55" i="2"/>
  <c r="E134" i="2"/>
  <c r="C270" i="2"/>
  <c r="I265" i="2"/>
  <c r="C198" i="2"/>
  <c r="C411" i="2"/>
  <c r="F418" i="2"/>
  <c r="F412" i="2"/>
  <c r="G418" i="2"/>
  <c r="G412" i="2"/>
  <c r="D211" i="2"/>
  <c r="E211" i="2"/>
  <c r="E210" i="2" s="1"/>
  <c r="F211" i="2"/>
  <c r="G211" i="2"/>
  <c r="H211" i="2"/>
  <c r="I211" i="2"/>
  <c r="I210" i="2" s="1"/>
  <c r="C215" i="2"/>
  <c r="C211" i="2" s="1"/>
  <c r="C216" i="2"/>
  <c r="D183" i="2"/>
  <c r="E183" i="2"/>
  <c r="F183" i="2"/>
  <c r="G183" i="2"/>
  <c r="H183" i="2"/>
  <c r="I183" i="2"/>
  <c r="D180" i="2"/>
  <c r="E180" i="2"/>
  <c r="F180" i="2"/>
  <c r="G180" i="2"/>
  <c r="H180" i="2"/>
  <c r="I180" i="2"/>
  <c r="C185" i="2"/>
  <c r="C186" i="2"/>
  <c r="C184" i="2"/>
  <c r="H418" i="2"/>
  <c r="H412" i="2"/>
  <c r="I418" i="2"/>
  <c r="I412" i="2"/>
  <c r="C196" i="2"/>
  <c r="C195" i="2" s="1"/>
  <c r="C194" i="2"/>
  <c r="C192" i="2"/>
  <c r="F188" i="2"/>
  <c r="F181" i="2"/>
  <c r="F178" i="2" s="1"/>
  <c r="D103" i="2"/>
  <c r="G188" i="2"/>
  <c r="G181" i="2"/>
  <c r="G178" i="2" s="1"/>
  <c r="I188" i="2"/>
  <c r="D188" i="2"/>
  <c r="H188" i="2"/>
  <c r="H181" i="2"/>
  <c r="H178" i="2" s="1"/>
  <c r="D246" i="2"/>
  <c r="D388" i="2"/>
  <c r="F388" i="2"/>
  <c r="H388" i="2"/>
  <c r="C401" i="2"/>
  <c r="C400" i="2"/>
  <c r="E389" i="2"/>
  <c r="I389" i="2"/>
  <c r="F389" i="2"/>
  <c r="C383" i="2"/>
  <c r="H371" i="2"/>
  <c r="C366" i="2"/>
  <c r="C288" i="2"/>
  <c r="C286" i="2"/>
  <c r="C285" i="2" s="1"/>
  <c r="C284" i="2"/>
  <c r="C283" i="2" s="1"/>
  <c r="C282" i="2"/>
  <c r="C281" i="2" s="1"/>
  <c r="C280" i="2"/>
  <c r="C279" i="2" s="1"/>
  <c r="C278" i="2"/>
  <c r="C277" i="2" s="1"/>
  <c r="C276" i="2"/>
  <c r="C275" i="2" s="1"/>
  <c r="C274" i="2"/>
  <c r="C273" i="2" s="1"/>
  <c r="C272" i="2"/>
  <c r="C271" i="2" s="1"/>
  <c r="C245" i="2"/>
  <c r="C244" i="2" s="1"/>
  <c r="C287" i="2"/>
  <c r="C81" i="2"/>
  <c r="C82" i="2"/>
  <c r="C84" i="2"/>
  <c r="C88" i="2"/>
  <c r="C94" i="2"/>
  <c r="C34" i="2"/>
  <c r="C33" i="2" s="1"/>
  <c r="C38" i="2"/>
  <c r="C41" i="2"/>
  <c r="C53" i="2"/>
  <c r="C23" i="2"/>
  <c r="B338" i="2"/>
  <c r="B339" i="2"/>
  <c r="E233" i="2"/>
  <c r="G233" i="2"/>
  <c r="H233" i="2"/>
  <c r="I233" i="2"/>
  <c r="D233" i="2"/>
  <c r="E347" i="2"/>
  <c r="F347" i="2"/>
  <c r="G347" i="2"/>
  <c r="H347" i="2"/>
  <c r="I347" i="2"/>
  <c r="D347" i="2"/>
  <c r="C347" i="2" s="1"/>
  <c r="E349" i="2"/>
  <c r="F349" i="2"/>
  <c r="G349" i="2"/>
  <c r="H349" i="2"/>
  <c r="I349" i="2"/>
  <c r="G376" i="2"/>
  <c r="C376" i="2" s="1"/>
  <c r="H376" i="2"/>
  <c r="H370" i="2" s="1"/>
  <c r="G371" i="2"/>
  <c r="I371" i="2"/>
  <c r="D371" i="2"/>
  <c r="G372" i="2"/>
  <c r="I372" i="2"/>
  <c r="G359" i="2"/>
  <c r="G353" i="2" s="1"/>
  <c r="E354" i="2"/>
  <c r="D358" i="2"/>
  <c r="G355" i="2"/>
  <c r="H345" i="2"/>
  <c r="I345" i="2"/>
  <c r="F338" i="2"/>
  <c r="H338" i="2"/>
  <c r="I338" i="2"/>
  <c r="E218" i="2"/>
  <c r="F218" i="2"/>
  <c r="H218" i="2"/>
  <c r="I218" i="2"/>
  <c r="G15" i="2"/>
  <c r="G13" i="2" s="1"/>
  <c r="H15" i="2"/>
  <c r="H13" i="2" s="1"/>
  <c r="F133" i="2"/>
  <c r="G140" i="2"/>
  <c r="H140" i="2"/>
  <c r="F30" i="2"/>
  <c r="F24" i="2" s="1"/>
  <c r="G30" i="2"/>
  <c r="H30" i="2"/>
  <c r="H24" i="2" s="1"/>
  <c r="I30" i="2"/>
  <c r="G339" i="2"/>
  <c r="G345" i="2"/>
  <c r="H339" i="2"/>
  <c r="I339" i="2"/>
  <c r="C137" i="2"/>
  <c r="E136" i="2"/>
  <c r="C108" i="2"/>
  <c r="D236" i="2"/>
  <c r="D203" i="2"/>
  <c r="C208" i="2"/>
  <c r="C207" i="2"/>
  <c r="D353" i="2"/>
  <c r="C138" i="2"/>
  <c r="F355" i="2"/>
  <c r="E370" i="2"/>
  <c r="H341" i="2"/>
  <c r="F341" i="2"/>
  <c r="E341" i="2"/>
  <c r="I341" i="2"/>
  <c r="G341" i="2"/>
  <c r="F212" i="2"/>
  <c r="F210" i="2" s="1"/>
  <c r="D105" i="2"/>
  <c r="F105" i="2"/>
  <c r="I136" i="2"/>
  <c r="I205" i="2"/>
  <c r="E205" i="2"/>
  <c r="G214" i="2"/>
  <c r="G105" i="2"/>
  <c r="F136" i="2"/>
  <c r="D205" i="2"/>
  <c r="F205" i="2"/>
  <c r="H212" i="2"/>
  <c r="D214" i="2"/>
  <c r="H105" i="2"/>
  <c r="G136" i="2"/>
  <c r="G205" i="2"/>
  <c r="H214" i="2"/>
  <c r="F214" i="2"/>
  <c r="I105" i="2"/>
  <c r="E105" i="2"/>
  <c r="H136" i="2"/>
  <c r="H205" i="2"/>
  <c r="I214" i="2"/>
  <c r="E214" i="2"/>
  <c r="D202" i="2"/>
  <c r="F202" i="2"/>
  <c r="I202" i="2"/>
  <c r="E202" i="2"/>
  <c r="H202" i="2"/>
  <c r="H200" i="2" s="1"/>
  <c r="G202" i="2"/>
  <c r="G200" i="2" s="1"/>
  <c r="D133" i="2"/>
  <c r="E133" i="2"/>
  <c r="D341" i="2"/>
  <c r="D338" i="2"/>
  <c r="D349" i="2"/>
  <c r="C349" i="2" s="1"/>
  <c r="D345" i="2"/>
  <c r="D339" i="2"/>
  <c r="G236" i="2"/>
  <c r="H236" i="2"/>
  <c r="I236" i="2"/>
  <c r="F67" i="2"/>
  <c r="C90" i="2"/>
  <c r="I67" i="2"/>
  <c r="B222" i="2"/>
  <c r="C40" i="2"/>
  <c r="E65" i="2"/>
  <c r="H103" i="2"/>
  <c r="D28" i="2"/>
  <c r="B364" i="2"/>
  <c r="B366" i="2"/>
  <c r="I103" i="2"/>
  <c r="C36" i="2"/>
  <c r="H134" i="2"/>
  <c r="I134" i="2"/>
  <c r="H133" i="2"/>
  <c r="D67" i="2"/>
  <c r="F26" i="2"/>
  <c r="F25" i="2"/>
  <c r="F339" i="2"/>
  <c r="F337" i="2" s="1"/>
  <c r="H265" i="2"/>
  <c r="H102" i="2"/>
  <c r="F392" i="2"/>
  <c r="E392" i="2"/>
  <c r="D407" i="2"/>
  <c r="F370" i="2"/>
  <c r="F375" i="2"/>
  <c r="D375" i="2"/>
  <c r="F354" i="2"/>
  <c r="C14" i="2"/>
  <c r="G354" i="2"/>
  <c r="C341" i="2"/>
  <c r="C142" i="2"/>
  <c r="C236" i="2"/>
  <c r="I388" i="2"/>
  <c r="F66" i="2"/>
  <c r="D354" i="2"/>
  <c r="D352" i="2" s="1"/>
  <c r="G133" i="2"/>
  <c r="F371" i="2"/>
  <c r="G405" i="2"/>
  <c r="G403" i="2" s="1"/>
  <c r="H26" i="2"/>
  <c r="C57" i="2"/>
  <c r="C56" i="2" s="1"/>
  <c r="C247" i="2"/>
  <c r="C246" i="2" s="1"/>
  <c r="E69" i="2"/>
  <c r="G170" i="2"/>
  <c r="G165" i="2" s="1"/>
  <c r="E339" i="2"/>
  <c r="E337" i="2" s="1"/>
  <c r="F140" i="2"/>
  <c r="H111" i="2"/>
  <c r="E375" i="2"/>
  <c r="H168" i="2"/>
  <c r="G407" i="2"/>
  <c r="F102" i="2"/>
  <c r="H356" i="2"/>
  <c r="I444" i="2"/>
  <c r="E168" i="2"/>
  <c r="D20" i="2"/>
  <c r="D12" i="2" s="1"/>
  <c r="D170" i="2"/>
  <c r="D165" i="2" s="1"/>
  <c r="F149" i="2"/>
  <c r="H151" i="2"/>
  <c r="G151" i="2"/>
  <c r="D151" i="2"/>
  <c r="E444" i="2"/>
  <c r="E234" i="2"/>
  <c r="E240" i="2"/>
  <c r="E356" i="2"/>
  <c r="D149" i="2"/>
  <c r="F438" i="2"/>
  <c r="I354" i="2"/>
  <c r="I375" i="2"/>
  <c r="F20" i="2"/>
  <c r="F12" i="2" s="1"/>
  <c r="C289" i="2"/>
  <c r="I20" i="2"/>
  <c r="I12" i="2" s="1"/>
  <c r="C379" i="2"/>
  <c r="H444" i="2"/>
  <c r="C362" i="2"/>
  <c r="H416" i="2"/>
  <c r="I416" i="2" s="1"/>
  <c r="C416" i="2" s="1"/>
  <c r="I438" i="2"/>
  <c r="E165" i="2"/>
  <c r="I133" i="2"/>
  <c r="I352" i="2" l="1"/>
  <c r="C355" i="2"/>
  <c r="H337" i="2"/>
  <c r="G373" i="2"/>
  <c r="G20" i="2"/>
  <c r="G12" i="2" s="1"/>
  <c r="E447" i="4"/>
  <c r="C114" i="4"/>
  <c r="C102" i="4" s="1"/>
  <c r="E64" i="4"/>
  <c r="E62" i="4" s="1"/>
  <c r="E68" i="4"/>
  <c r="H380" i="4"/>
  <c r="H378" i="4"/>
  <c r="E395" i="4"/>
  <c r="C401" i="4"/>
  <c r="C395" i="4" s="1"/>
  <c r="D378" i="4"/>
  <c r="C384" i="4"/>
  <c r="I173" i="4"/>
  <c r="I168" i="4" s="1"/>
  <c r="I171" i="4"/>
  <c r="I360" i="4"/>
  <c r="I363" i="4"/>
  <c r="H151" i="4"/>
  <c r="H153" i="4"/>
  <c r="H184" i="4"/>
  <c r="H181" i="4" s="1"/>
  <c r="H191" i="4"/>
  <c r="G184" i="4"/>
  <c r="G181" i="4" s="1"/>
  <c r="G191" i="4"/>
  <c r="C155" i="4"/>
  <c r="F153" i="4"/>
  <c r="F360" i="4"/>
  <c r="F363" i="4"/>
  <c r="C366" i="4"/>
  <c r="F184" i="4"/>
  <c r="F181" i="4" s="1"/>
  <c r="F191" i="4"/>
  <c r="E431" i="4"/>
  <c r="C436" i="4"/>
  <c r="C400" i="4"/>
  <c r="E394" i="4"/>
  <c r="E141" i="4"/>
  <c r="E135" i="4"/>
  <c r="D380" i="4"/>
  <c r="D241" i="4"/>
  <c r="D235" i="4"/>
  <c r="G149" i="4"/>
  <c r="I448" i="4"/>
  <c r="I450" i="4"/>
  <c r="F444" i="4"/>
  <c r="F443" i="4" s="1"/>
  <c r="F447" i="4"/>
  <c r="C13" i="4"/>
  <c r="C191" i="4"/>
  <c r="C184" i="4"/>
  <c r="G68" i="4"/>
  <c r="G64" i="4"/>
  <c r="G62" i="4" s="1"/>
  <c r="F24" i="4"/>
  <c r="F27" i="4"/>
  <c r="G375" i="4"/>
  <c r="C375" i="4" s="1"/>
  <c r="G380" i="4"/>
  <c r="E363" i="4"/>
  <c r="E358" i="4"/>
  <c r="G425" i="2"/>
  <c r="G423" i="2" s="1"/>
  <c r="G428" i="2"/>
  <c r="C430" i="2"/>
  <c r="C428" i="2" s="1"/>
  <c r="I358" i="2"/>
  <c r="C172" i="2"/>
  <c r="I170" i="2"/>
  <c r="I165" i="2" s="1"/>
  <c r="C359" i="2"/>
  <c r="F369" i="2"/>
  <c r="D392" i="2"/>
  <c r="D218" i="2"/>
  <c r="D459" i="2"/>
  <c r="C460" i="2"/>
  <c r="C361" i="2"/>
  <c r="E391" i="4"/>
  <c r="C196" i="4"/>
  <c r="I191" i="4"/>
  <c r="H149" i="4"/>
  <c r="C64" i="4"/>
  <c r="C25" i="4"/>
  <c r="E17" i="4"/>
  <c r="E9" i="4" s="1"/>
  <c r="H389" i="2"/>
  <c r="H386" i="2" s="1"/>
  <c r="H392" i="2"/>
  <c r="E372" i="2"/>
  <c r="C378" i="2"/>
  <c r="F148" i="2"/>
  <c r="F147" i="2" s="1"/>
  <c r="F151" i="2"/>
  <c r="D374" i="4"/>
  <c r="C311" i="4"/>
  <c r="C84" i="4"/>
  <c r="C31" i="4"/>
  <c r="F393" i="4"/>
  <c r="F391" i="4" s="1"/>
  <c r="F397" i="4"/>
  <c r="I376" i="4"/>
  <c r="I380" i="4"/>
  <c r="E376" i="4"/>
  <c r="E380" i="4"/>
  <c r="G357" i="4"/>
  <c r="I258" i="4"/>
  <c r="E259" i="4"/>
  <c r="E266" i="4"/>
  <c r="C363" i="2"/>
  <c r="H391" i="4"/>
  <c r="D391" i="4"/>
  <c r="H309" i="4"/>
  <c r="D309" i="4"/>
  <c r="H258" i="4"/>
  <c r="D258" i="4"/>
  <c r="H213" i="4"/>
  <c r="F213" i="4"/>
  <c r="C117" i="4"/>
  <c r="C88" i="4"/>
  <c r="C38" i="4"/>
  <c r="G21" i="4"/>
  <c r="F62" i="4"/>
  <c r="E21" i="4"/>
  <c r="D16" i="4"/>
  <c r="F19" i="4"/>
  <c r="F11" i="4" s="1"/>
  <c r="C214" i="4"/>
  <c r="H363" i="4"/>
  <c r="C115" i="4"/>
  <c r="H425" i="2"/>
  <c r="H423" i="2" s="1"/>
  <c r="H428" i="2"/>
  <c r="C345" i="2"/>
  <c r="I337" i="2"/>
  <c r="I392" i="2"/>
  <c r="I257" i="2"/>
  <c r="C54" i="2"/>
  <c r="D140" i="2"/>
  <c r="H374" i="4"/>
  <c r="C354" i="4"/>
  <c r="C351" i="4"/>
  <c r="F309" i="4"/>
  <c r="C270" i="4"/>
  <c r="E213" i="4"/>
  <c r="F112" i="4"/>
  <c r="C106" i="4"/>
  <c r="C98" i="4"/>
  <c r="I21" i="4"/>
  <c r="G132" i="4"/>
  <c r="F341" i="4"/>
  <c r="C143" i="4"/>
  <c r="C135" i="4" s="1"/>
  <c r="C116" i="4"/>
  <c r="C72" i="4"/>
  <c r="C71" i="4"/>
  <c r="E111" i="2"/>
  <c r="G391" i="4"/>
  <c r="C345" i="4"/>
  <c r="G309" i="4"/>
  <c r="D233" i="4"/>
  <c r="H203" i="4"/>
  <c r="C200" i="4"/>
  <c r="C176" i="4"/>
  <c r="C156" i="4"/>
  <c r="I266" i="4"/>
  <c r="I153" i="4"/>
  <c r="C154" i="4"/>
  <c r="C267" i="4"/>
  <c r="C266" i="4" s="1"/>
  <c r="F141" i="4"/>
  <c r="I425" i="2"/>
  <c r="I423" i="2" s="1"/>
  <c r="I428" i="2"/>
  <c r="A99" i="2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96" i="2"/>
  <c r="A97" i="2" s="1"/>
  <c r="A98" i="2" s="1"/>
  <c r="E437" i="2"/>
  <c r="E441" i="2"/>
  <c r="E103" i="2"/>
  <c r="E100" i="2" s="1"/>
  <c r="H20" i="2"/>
  <c r="H12" i="2" s="1"/>
  <c r="C396" i="2"/>
  <c r="C390" i="2" s="1"/>
  <c r="I151" i="2"/>
  <c r="E13" i="2"/>
  <c r="C157" i="2"/>
  <c r="H147" i="2"/>
  <c r="C168" i="2"/>
  <c r="C134" i="2"/>
  <c r="C397" i="2"/>
  <c r="A145" i="2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C467" i="2"/>
  <c r="F13" i="2"/>
  <c r="C154" i="2"/>
  <c r="C153" i="2"/>
  <c r="E151" i="2"/>
  <c r="C151" i="2" s="1"/>
  <c r="E28" i="2"/>
  <c r="I13" i="2"/>
  <c r="E310" i="2"/>
  <c r="C310" i="2" s="1"/>
  <c r="C312" i="2"/>
  <c r="C39" i="2"/>
  <c r="H352" i="2"/>
  <c r="D111" i="2"/>
  <c r="H305" i="2"/>
  <c r="C292" i="2"/>
  <c r="C191" i="2"/>
  <c r="I441" i="2"/>
  <c r="D240" i="2"/>
  <c r="D232" i="2"/>
  <c r="D265" i="2"/>
  <c r="E405" i="2"/>
  <c r="E403" i="2" s="1"/>
  <c r="C410" i="2"/>
  <c r="C214" i="2"/>
  <c r="E181" i="2"/>
  <c r="E178" i="2" s="1"/>
  <c r="C190" i="2"/>
  <c r="C181" i="2" s="1"/>
  <c r="C30" i="2"/>
  <c r="C24" i="2" s="1"/>
  <c r="D200" i="2"/>
  <c r="D147" i="2"/>
  <c r="E200" i="2"/>
  <c r="I200" i="2"/>
  <c r="G265" i="2"/>
  <c r="H420" i="2"/>
  <c r="C395" i="2"/>
  <c r="C389" i="2" s="1"/>
  <c r="G389" i="2"/>
  <c r="G386" i="2" s="1"/>
  <c r="G212" i="2"/>
  <c r="G210" i="2" s="1"/>
  <c r="C220" i="2"/>
  <c r="G149" i="2"/>
  <c r="G147" i="2" s="1"/>
  <c r="C73" i="2"/>
  <c r="H69" i="2"/>
  <c r="G69" i="2"/>
  <c r="G17" i="2"/>
  <c r="G9" i="2" s="1"/>
  <c r="H18" i="2"/>
  <c r="H10" i="2" s="1"/>
  <c r="G18" i="2"/>
  <c r="G10" i="2" s="1"/>
  <c r="G28" i="2"/>
  <c r="C32" i="2"/>
  <c r="C28" i="2" s="1"/>
  <c r="G441" i="2"/>
  <c r="F131" i="2"/>
  <c r="E131" i="2"/>
  <c r="H438" i="2"/>
  <c r="H437" i="2" s="1"/>
  <c r="H441" i="2"/>
  <c r="E352" i="2"/>
  <c r="C170" i="2"/>
  <c r="H28" i="2"/>
  <c r="H25" i="2"/>
  <c r="C25" i="2" s="1"/>
  <c r="G102" i="2"/>
  <c r="G100" i="2" s="1"/>
  <c r="C205" i="2"/>
  <c r="C203" i="2"/>
  <c r="C221" i="2"/>
  <c r="I69" i="2"/>
  <c r="I100" i="2"/>
  <c r="C105" i="2"/>
  <c r="C43" i="2"/>
  <c r="C35" i="2"/>
  <c r="C74" i="2"/>
  <c r="C83" i="2"/>
  <c r="C85" i="2"/>
  <c r="C89" i="2"/>
  <c r="C218" i="2"/>
  <c r="C261" i="2"/>
  <c r="C87" i="2"/>
  <c r="G444" i="2"/>
  <c r="G305" i="2"/>
  <c r="I147" i="2"/>
  <c r="G111" i="2"/>
  <c r="H66" i="2"/>
  <c r="H63" i="2" s="1"/>
  <c r="E22" i="2"/>
  <c r="H358" i="2"/>
  <c r="I369" i="2"/>
  <c r="G392" i="2"/>
  <c r="C462" i="2"/>
  <c r="C308" i="2"/>
  <c r="E386" i="2"/>
  <c r="C141" i="2"/>
  <c r="C133" i="2" s="1"/>
  <c r="C77" i="2"/>
  <c r="C143" i="2"/>
  <c r="I131" i="2"/>
  <c r="F200" i="2"/>
  <c r="C136" i="2"/>
  <c r="I28" i="2"/>
  <c r="C380" i="2"/>
  <c r="D69" i="2"/>
  <c r="C101" i="2"/>
  <c r="F358" i="2"/>
  <c r="G131" i="2"/>
  <c r="H131" i="2"/>
  <c r="C67" i="2"/>
  <c r="I437" i="2"/>
  <c r="D131" i="2"/>
  <c r="G437" i="2"/>
  <c r="D100" i="2"/>
  <c r="F437" i="2"/>
  <c r="F441" i="2"/>
  <c r="F444" i="2"/>
  <c r="I420" i="2"/>
  <c r="C421" i="2"/>
  <c r="C420" i="2" s="1"/>
  <c r="I386" i="2"/>
  <c r="C371" i="2"/>
  <c r="I17" i="2"/>
  <c r="I9" i="2" s="1"/>
  <c r="C123" i="2"/>
  <c r="D337" i="2"/>
  <c r="G24" i="2"/>
  <c r="G22" i="2" s="1"/>
  <c r="F353" i="2"/>
  <c r="D369" i="2"/>
  <c r="E232" i="2"/>
  <c r="H210" i="2"/>
  <c r="C91" i="2"/>
  <c r="C93" i="2"/>
  <c r="E17" i="2"/>
  <c r="E9" i="2" s="1"/>
  <c r="E20" i="2"/>
  <c r="E12" i="2" s="1"/>
  <c r="E257" i="2"/>
  <c r="E18" i="2"/>
  <c r="E10" i="2" s="1"/>
  <c r="D305" i="2"/>
  <c r="F305" i="2"/>
  <c r="C134" i="4"/>
  <c r="C132" i="4" s="1"/>
  <c r="H447" i="4"/>
  <c r="H445" i="4"/>
  <c r="H443" i="4" s="1"/>
  <c r="C112" i="4"/>
  <c r="C360" i="4"/>
  <c r="D357" i="4"/>
  <c r="F12" i="4"/>
  <c r="D15" i="2"/>
  <c r="I111" i="2"/>
  <c r="E63" i="2"/>
  <c r="F22" i="2"/>
  <c r="C193" i="2"/>
  <c r="C356" i="2"/>
  <c r="C373" i="2"/>
  <c r="C309" i="4"/>
  <c r="C467" i="4"/>
  <c r="D466" i="4"/>
  <c r="C17" i="2"/>
  <c r="C9" i="2" s="1"/>
  <c r="I24" i="2"/>
  <c r="I22" i="2" s="1"/>
  <c r="I18" i="2"/>
  <c r="I10" i="2" s="1"/>
  <c r="C165" i="2"/>
  <c r="D17" i="2"/>
  <c r="D9" i="2" s="1"/>
  <c r="H100" i="2"/>
  <c r="G352" i="2"/>
  <c r="E369" i="2"/>
  <c r="H369" i="2"/>
  <c r="C233" i="2"/>
  <c r="G257" i="2"/>
  <c r="C470" i="2"/>
  <c r="I305" i="2"/>
  <c r="E307" i="2"/>
  <c r="C307" i="2" s="1"/>
  <c r="G101" i="4"/>
  <c r="I444" i="4"/>
  <c r="I443" i="4" s="1"/>
  <c r="I447" i="4"/>
  <c r="E265" i="2"/>
  <c r="C416" i="4"/>
  <c r="I357" i="4"/>
  <c r="G341" i="4"/>
  <c r="E341" i="4"/>
  <c r="C171" i="4"/>
  <c r="H17" i="4"/>
  <c r="H9" i="4" s="1"/>
  <c r="C364" i="4"/>
  <c r="F111" i="2"/>
  <c r="C358" i="4"/>
  <c r="C259" i="4"/>
  <c r="D215" i="4"/>
  <c r="C215" i="4" s="1"/>
  <c r="E203" i="4"/>
  <c r="C203" i="4" s="1"/>
  <c r="C175" i="4"/>
  <c r="I150" i="4"/>
  <c r="I149" i="4" s="1"/>
  <c r="F149" i="4"/>
  <c r="D151" i="4"/>
  <c r="D149" i="4" s="1"/>
  <c r="C149" i="4" s="1"/>
  <c r="G141" i="4"/>
  <c r="I132" i="4"/>
  <c r="F134" i="4"/>
  <c r="F132" i="4" s="1"/>
  <c r="G112" i="4"/>
  <c r="F101" i="4"/>
  <c r="C103" i="4"/>
  <c r="D66" i="4"/>
  <c r="C66" i="4" s="1"/>
  <c r="C53" i="4"/>
  <c r="C34" i="4"/>
  <c r="G27" i="4"/>
  <c r="H23" i="4"/>
  <c r="H21" i="4" s="1"/>
  <c r="D23" i="4"/>
  <c r="G17" i="4"/>
  <c r="G9" i="4" s="1"/>
  <c r="F21" i="4"/>
  <c r="G19" i="4"/>
  <c r="G11" i="4" s="1"/>
  <c r="C365" i="4"/>
  <c r="C142" i="4"/>
  <c r="C141" i="4" s="1"/>
  <c r="C381" i="4"/>
  <c r="C152" i="2"/>
  <c r="C476" i="4"/>
  <c r="C473" i="4"/>
  <c r="C434" i="4"/>
  <c r="G374" i="4"/>
  <c r="C377" i="4"/>
  <c r="D363" i="4"/>
  <c r="H341" i="4"/>
  <c r="C298" i="4"/>
  <c r="F258" i="4"/>
  <c r="E258" i="4"/>
  <c r="C217" i="4"/>
  <c r="G213" i="4"/>
  <c r="C173" i="4"/>
  <c r="E153" i="4"/>
  <c r="C153" i="4" s="1"/>
  <c r="H101" i="4"/>
  <c r="C92" i="4"/>
  <c r="F68" i="4"/>
  <c r="C68" i="4" s="1"/>
  <c r="I65" i="4"/>
  <c r="I62" i="4" s="1"/>
  <c r="C42" i="4"/>
  <c r="I17" i="4"/>
  <c r="I9" i="4" s="1"/>
  <c r="G16" i="4"/>
  <c r="G8" i="4" s="1"/>
  <c r="E27" i="4"/>
  <c r="H19" i="4"/>
  <c r="H11" i="4" s="1"/>
  <c r="D19" i="4"/>
  <c r="C382" i="4"/>
  <c r="C380" i="4" s="1"/>
  <c r="H417" i="2"/>
  <c r="H409" i="2" s="1"/>
  <c r="F409" i="2"/>
  <c r="G443" i="4"/>
  <c r="E443" i="4"/>
  <c r="C402" i="4"/>
  <c r="I374" i="4"/>
  <c r="C367" i="4"/>
  <c r="F361" i="4"/>
  <c r="C361" i="4" s="1"/>
  <c r="D341" i="4"/>
  <c r="C221" i="4"/>
  <c r="C208" i="4"/>
  <c r="C206" i="4"/>
  <c r="C194" i="4"/>
  <c r="C186" i="4"/>
  <c r="C178" i="4"/>
  <c r="E150" i="4"/>
  <c r="E149" i="4" s="1"/>
  <c r="C137" i="4"/>
  <c r="E132" i="4"/>
  <c r="E112" i="4"/>
  <c r="H112" i="4"/>
  <c r="E104" i="4"/>
  <c r="E101" i="4" s="1"/>
  <c r="C46" i="4"/>
  <c r="C36" i="4"/>
  <c r="I16" i="4"/>
  <c r="F16" i="4"/>
  <c r="I19" i="4"/>
  <c r="I11" i="4" s="1"/>
  <c r="E19" i="4"/>
  <c r="E11" i="4" s="1"/>
  <c r="F17" i="4"/>
  <c r="F9" i="4" s="1"/>
  <c r="C399" i="4"/>
  <c r="C393" i="4" s="1"/>
  <c r="C29" i="4"/>
  <c r="D386" i="2"/>
  <c r="F386" i="2"/>
  <c r="C197" i="2"/>
  <c r="F103" i="2"/>
  <c r="F100" i="2" s="1"/>
  <c r="C115" i="2"/>
  <c r="C103" i="2" s="1"/>
  <c r="C72" i="2"/>
  <c r="F28" i="2"/>
  <c r="F17" i="2"/>
  <c r="F9" i="2" s="1"/>
  <c r="C45" i="2"/>
  <c r="F18" i="2"/>
  <c r="F10" i="2" s="1"/>
  <c r="F257" i="2"/>
  <c r="C266" i="2"/>
  <c r="C258" i="2" s="1"/>
  <c r="C267" i="2"/>
  <c r="C268" i="2"/>
  <c r="D257" i="2"/>
  <c r="F265" i="2"/>
  <c r="C372" i="2"/>
  <c r="C26" i="2"/>
  <c r="C354" i="2"/>
  <c r="H375" i="2"/>
  <c r="D66" i="2"/>
  <c r="I65" i="2"/>
  <c r="I63" i="2" s="1"/>
  <c r="G337" i="2"/>
  <c r="C202" i="2"/>
  <c r="H17" i="2"/>
  <c r="F65" i="2"/>
  <c r="F63" i="2" s="1"/>
  <c r="F69" i="2"/>
  <c r="G63" i="2"/>
  <c r="G358" i="2"/>
  <c r="G370" i="2"/>
  <c r="G369" i="2" s="1"/>
  <c r="G375" i="2"/>
  <c r="C180" i="2"/>
  <c r="C183" i="2"/>
  <c r="E19" i="2"/>
  <c r="C377" i="2"/>
  <c r="C375" i="2" s="1"/>
  <c r="C394" i="2"/>
  <c r="C306" i="2"/>
  <c r="C468" i="4"/>
  <c r="C368" i="4"/>
  <c r="H357" i="4"/>
  <c r="C349" i="4"/>
  <c r="C304" i="4"/>
  <c r="C262" i="4"/>
  <c r="C114" i="2"/>
  <c r="C31" i="2"/>
  <c r="F249" i="2"/>
  <c r="F243" i="2" s="1"/>
  <c r="C422" i="4"/>
  <c r="C394" i="4"/>
  <c r="C360" i="2"/>
  <c r="C358" i="2" s="1"/>
  <c r="C438" i="4"/>
  <c r="I427" i="4"/>
  <c r="I426" i="4" s="1"/>
  <c r="H426" i="4"/>
  <c r="C385" i="4"/>
  <c r="E374" i="4"/>
  <c r="E357" i="4"/>
  <c r="C359" i="4"/>
  <c r="C431" i="4"/>
  <c r="C429" i="4" s="1"/>
  <c r="E429" i="4"/>
  <c r="C310" i="4"/>
  <c r="C301" i="4"/>
  <c r="C295" i="4"/>
  <c r="C260" i="4"/>
  <c r="G258" i="4"/>
  <c r="C237" i="4"/>
  <c r="C223" i="4"/>
  <c r="C168" i="4"/>
  <c r="C343" i="4"/>
  <c r="C341" i="4" s="1"/>
  <c r="C291" i="4"/>
  <c r="C234" i="4"/>
  <c r="D213" i="4"/>
  <c r="C213" i="4" s="1"/>
  <c r="C183" i="4"/>
  <c r="C181" i="4" s="1"/>
  <c r="D101" i="4"/>
  <c r="C94" i="4"/>
  <c r="C86" i="4"/>
  <c r="C73" i="4"/>
  <c r="H8" i="4"/>
  <c r="D8" i="4"/>
  <c r="E18" i="4"/>
  <c r="E10" i="4" s="1"/>
  <c r="E12" i="4"/>
  <c r="C425" i="2"/>
  <c r="C423" i="2" s="1"/>
  <c r="C96" i="4"/>
  <c r="C90" i="4"/>
  <c r="C76" i="4"/>
  <c r="C44" i="4"/>
  <c r="G12" i="4"/>
  <c r="C14" i="4"/>
  <c r="C104" i="4"/>
  <c r="C19" i="4"/>
  <c r="C11" i="4" s="1"/>
  <c r="D11" i="4"/>
  <c r="I12" i="4"/>
  <c r="C226" i="4"/>
  <c r="C101" i="4"/>
  <c r="I8" i="4"/>
  <c r="F8" i="4"/>
  <c r="C16" i="4"/>
  <c r="C8" i="4" s="1"/>
  <c r="C23" i="4"/>
  <c r="C27" i="4"/>
  <c r="H27" i="4"/>
  <c r="D27" i="4"/>
  <c r="D24" i="4"/>
  <c r="E16" i="4"/>
  <c r="I423" i="4"/>
  <c r="F250" i="4"/>
  <c r="I27" i="4"/>
  <c r="C258" i="4" l="1"/>
  <c r="C391" i="4"/>
  <c r="C363" i="4"/>
  <c r="C148" i="2"/>
  <c r="C378" i="4"/>
  <c r="C376" i="4"/>
  <c r="D458" i="2"/>
  <c r="C459" i="2"/>
  <c r="C150" i="4"/>
  <c r="C374" i="4"/>
  <c r="C151" i="4"/>
  <c r="H22" i="2"/>
  <c r="A232" i="2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C369" i="2"/>
  <c r="C131" i="2"/>
  <c r="C140" i="2"/>
  <c r="C20" i="2"/>
  <c r="C12" i="2" s="1"/>
  <c r="C210" i="2"/>
  <c r="C188" i="2"/>
  <c r="C200" i="2"/>
  <c r="C147" i="2"/>
  <c r="C212" i="2"/>
  <c r="C178" i="2"/>
  <c r="C149" i="2"/>
  <c r="C69" i="2"/>
  <c r="C66" i="2"/>
  <c r="C257" i="2"/>
  <c r="E305" i="2"/>
  <c r="C22" i="2"/>
  <c r="C397" i="4"/>
  <c r="C427" i="4"/>
  <c r="C426" i="4" s="1"/>
  <c r="F357" i="4"/>
  <c r="C357" i="4" s="1"/>
  <c r="D465" i="4"/>
  <c r="C466" i="4"/>
  <c r="C15" i="2"/>
  <c r="D13" i="2"/>
  <c r="C13" i="2" s="1"/>
  <c r="C353" i="2"/>
  <c r="F352" i="2"/>
  <c r="C352" i="2" s="1"/>
  <c r="D63" i="2"/>
  <c r="C63" i="2" s="1"/>
  <c r="I417" i="2"/>
  <c r="I409" i="2" s="1"/>
  <c r="C417" i="2"/>
  <c r="C409" i="2" s="1"/>
  <c r="C405" i="2" s="1"/>
  <c r="C403" i="2" s="1"/>
  <c r="D62" i="4"/>
  <c r="C62" i="4" s="1"/>
  <c r="C65" i="4"/>
  <c r="C265" i="2"/>
  <c r="C259" i="2"/>
  <c r="C24" i="4"/>
  <c r="D21" i="4"/>
  <c r="C21" i="4" s="1"/>
  <c r="I415" i="4"/>
  <c r="C423" i="4"/>
  <c r="E16" i="2"/>
  <c r="E11" i="2"/>
  <c r="E8" i="2" s="1"/>
  <c r="C65" i="2"/>
  <c r="C370" i="2"/>
  <c r="E8" i="4"/>
  <c r="E7" i="4" s="1"/>
  <c r="E15" i="4"/>
  <c r="C102" i="2"/>
  <c r="C100" i="2" s="1"/>
  <c r="C111" i="2"/>
  <c r="G249" i="2"/>
  <c r="F407" i="2"/>
  <c r="F405" i="2"/>
  <c r="F403" i="2" s="1"/>
  <c r="C388" i="2"/>
  <c r="C386" i="2" s="1"/>
  <c r="C392" i="2"/>
  <c r="F244" i="4"/>
  <c r="G250" i="4"/>
  <c r="C12" i="4"/>
  <c r="H9" i="2"/>
  <c r="C458" i="2" l="1"/>
  <c r="D457" i="2"/>
  <c r="A256" i="2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C407" i="2"/>
  <c r="C415" i="4"/>
  <c r="H405" i="2"/>
  <c r="H403" i="2" s="1"/>
  <c r="H407" i="2"/>
  <c r="D464" i="4"/>
  <c r="C465" i="4"/>
  <c r="I407" i="2"/>
  <c r="I405" i="2"/>
  <c r="I403" i="2" s="1"/>
  <c r="F235" i="4"/>
  <c r="F233" i="4" s="1"/>
  <c r="F241" i="4"/>
  <c r="F18" i="4"/>
  <c r="I413" i="4"/>
  <c r="I411" i="4"/>
  <c r="I409" i="4" s="1"/>
  <c r="F240" i="2"/>
  <c r="F234" i="2"/>
  <c r="F232" i="2" s="1"/>
  <c r="H249" i="2"/>
  <c r="G243" i="2"/>
  <c r="C411" i="4"/>
  <c r="C409" i="4" s="1"/>
  <c r="C413" i="4"/>
  <c r="G244" i="4"/>
  <c r="H250" i="4"/>
  <c r="D456" i="2" l="1"/>
  <c r="C457" i="2"/>
  <c r="D463" i="4"/>
  <c r="C464" i="4"/>
  <c r="H244" i="4"/>
  <c r="I250" i="4"/>
  <c r="I244" i="4" s="1"/>
  <c r="G240" i="2"/>
  <c r="G234" i="2"/>
  <c r="G232" i="2" s="1"/>
  <c r="G19" i="2"/>
  <c r="F11" i="2"/>
  <c r="F8" i="2" s="1"/>
  <c r="F16" i="2"/>
  <c r="F10" i="4"/>
  <c r="F7" i="4" s="1"/>
  <c r="F15" i="4"/>
  <c r="G241" i="4"/>
  <c r="G235" i="4"/>
  <c r="G233" i="4" s="1"/>
  <c r="G18" i="4"/>
  <c r="H243" i="2"/>
  <c r="I249" i="2"/>
  <c r="D455" i="2" l="1"/>
  <c r="C456" i="2"/>
  <c r="D462" i="4"/>
  <c r="C463" i="4"/>
  <c r="I235" i="4"/>
  <c r="I233" i="4" s="1"/>
  <c r="I241" i="4"/>
  <c r="I18" i="4"/>
  <c r="C244" i="4"/>
  <c r="G10" i="4"/>
  <c r="G7" i="4" s="1"/>
  <c r="G15" i="4"/>
  <c r="H18" i="4"/>
  <c r="H241" i="4"/>
  <c r="H235" i="4"/>
  <c r="H233" i="4" s="1"/>
  <c r="C233" i="4" s="1"/>
  <c r="G11" i="2"/>
  <c r="G8" i="2" s="1"/>
  <c r="G16" i="2"/>
  <c r="I243" i="2"/>
  <c r="C243" i="2" s="1"/>
  <c r="C249" i="2"/>
  <c r="C248" i="2" s="1"/>
  <c r="H240" i="2"/>
  <c r="H234" i="2"/>
  <c r="H232" i="2" s="1"/>
  <c r="C250" i="4"/>
  <c r="C249" i="4" s="1"/>
  <c r="D454" i="2" l="1"/>
  <c r="C455" i="2"/>
  <c r="D11" i="2"/>
  <c r="D461" i="4"/>
  <c r="C462" i="4"/>
  <c r="I10" i="4"/>
  <c r="I7" i="4" s="1"/>
  <c r="I15" i="4"/>
  <c r="C240" i="2"/>
  <c r="C234" i="2"/>
  <c r="H11" i="2"/>
  <c r="H8" i="2" s="1"/>
  <c r="I234" i="2"/>
  <c r="I232" i="2" s="1"/>
  <c r="C232" i="2" s="1"/>
  <c r="I240" i="2"/>
  <c r="I19" i="2"/>
  <c r="C241" i="4"/>
  <c r="C235" i="4"/>
  <c r="H10" i="4"/>
  <c r="H7" i="4" s="1"/>
  <c r="H15" i="4"/>
  <c r="D453" i="2" l="1"/>
  <c r="C454" i="2"/>
  <c r="D460" i="4"/>
  <c r="C461" i="4"/>
  <c r="I11" i="2"/>
  <c r="I8" i="2" s="1"/>
  <c r="I16" i="2"/>
  <c r="C19" i="2"/>
  <c r="C11" i="2" s="1"/>
  <c r="D452" i="2" l="1"/>
  <c r="C453" i="2"/>
  <c r="D459" i="4"/>
  <c r="C460" i="4"/>
  <c r="D451" i="2" l="1"/>
  <c r="C452" i="2"/>
  <c r="D458" i="4"/>
  <c r="C459" i="4"/>
  <c r="C451" i="2" l="1"/>
  <c r="D450" i="2"/>
  <c r="D457" i="4"/>
  <c r="C458" i="4"/>
  <c r="D449" i="2" l="1"/>
  <c r="C450" i="2"/>
  <c r="D456" i="4"/>
  <c r="C457" i="4"/>
  <c r="D446" i="2" l="1"/>
  <c r="C449" i="2"/>
  <c r="D448" i="2"/>
  <c r="D455" i="4"/>
  <c r="C456" i="4"/>
  <c r="D445" i="2" l="1"/>
  <c r="D447" i="2"/>
  <c r="C448" i="2"/>
  <c r="C447" i="2" s="1"/>
  <c r="D443" i="2"/>
  <c r="C443" i="2" s="1"/>
  <c r="C439" i="2" s="1"/>
  <c r="C446" i="2"/>
  <c r="C455" i="4"/>
  <c r="D454" i="4"/>
  <c r="D452" i="4"/>
  <c r="C445" i="2" l="1"/>
  <c r="C444" i="2" s="1"/>
  <c r="D444" i="2"/>
  <c r="D439" i="2" s="1"/>
  <c r="D438" i="2" s="1"/>
  <c r="D437" i="2" s="1"/>
  <c r="D442" i="2"/>
  <c r="D453" i="4"/>
  <c r="D451" i="4"/>
  <c r="C454" i="4"/>
  <c r="C453" i="4" s="1"/>
  <c r="D449" i="4"/>
  <c r="C452" i="4"/>
  <c r="D18" i="2" l="1"/>
  <c r="D441" i="2"/>
  <c r="C441" i="2" s="1"/>
  <c r="C442" i="2"/>
  <c r="C449" i="4"/>
  <c r="C445" i="4" s="1"/>
  <c r="D18" i="4"/>
  <c r="C451" i="4"/>
  <c r="C450" i="4" s="1"/>
  <c r="D448" i="4"/>
  <c r="D450" i="4"/>
  <c r="D445" i="4" s="1"/>
  <c r="D444" i="4" s="1"/>
  <c r="D443" i="4" s="1"/>
  <c r="C438" i="2" l="1"/>
  <c r="C437" i="2" s="1"/>
  <c r="C432" i="2" s="1"/>
  <c r="C18" i="2"/>
  <c r="C10" i="2" s="1"/>
  <c r="C8" i="2" s="1"/>
  <c r="D16" i="2"/>
  <c r="C16" i="2" s="1"/>
  <c r="D10" i="2"/>
  <c r="D8" i="2" s="1"/>
  <c r="D447" i="4"/>
  <c r="C447" i="4" s="1"/>
  <c r="D17" i="4"/>
  <c r="C448" i="4"/>
  <c r="D10" i="4"/>
  <c r="C18" i="4"/>
  <c r="C10" i="4" s="1"/>
  <c r="C444" i="4" l="1"/>
  <c r="C443" i="4" s="1"/>
  <c r="C17" i="4"/>
  <c r="C9" i="4" s="1"/>
  <c r="C7" i="4" s="1"/>
  <c r="D9" i="4"/>
  <c r="D7" i="4" s="1"/>
  <c r="D15" i="4"/>
  <c r="C15" i="4" s="1"/>
</calcChain>
</file>

<file path=xl/sharedStrings.xml><?xml version="1.0" encoding="utf-8"?>
<sst xmlns="http://schemas.openxmlformats.org/spreadsheetml/2006/main" count="1600" uniqueCount="234">
  <si>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</si>
  <si>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</si>
  <si>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</si>
  <si>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</si>
  <si>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</si>
  <si>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</si>
  <si>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</si>
  <si>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</si>
  <si>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</si>
  <si>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</si>
  <si>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</si>
  <si>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</si>
  <si>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</si>
  <si>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</si>
  <si>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</si>
  <si>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</si>
  <si>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</si>
  <si>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</si>
  <si>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</si>
  <si>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</si>
  <si>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</si>
  <si>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</si>
  <si>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</si>
  <si>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</si>
  <si>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</si>
  <si>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</si>
  <si>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</si>
  <si>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</si>
  <si>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</si>
  <si>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</si>
  <si>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</si>
  <si>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</si>
  <si>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</si>
  <si>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</si>
  <si>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</si>
  <si>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</si>
  <si>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</si>
  <si>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</si>
  <si>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</si>
  <si>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</si>
  <si>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</si>
  <si>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</si>
  <si>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</si>
  <si>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</si>
  <si>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</si>
  <si>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</si>
  <si>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</si>
  <si>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</si>
  <si>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</si>
  <si>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</si>
  <si>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</si>
  <si>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местностей, всего, из них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</si>
  <si>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</si>
  <si>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</si>
  <si>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</si>
  <si>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</si>
  <si>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</si>
  <si>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</si>
  <si>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</si>
  <si>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</si>
  <si>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</si>
  <si>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</si>
  <si>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</si>
  <si>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</si>
  <si>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</si>
  <si>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</si>
  <si>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</si>
  <si>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</si>
  <si>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</si>
  <si>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</si>
  <si>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</si>
  <si>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</si>
  <si>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</si>
  <si>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</si>
  <si>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</si>
  <si>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</si>
  <si>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</si>
  <si>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</si>
  <si>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</si>
  <si>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</si>
  <si>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</si>
  <si>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</si>
  <si>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</si>
  <si>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</si>
  <si>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</si>
  <si>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</si>
  <si>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</si>
  <si>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</si>
  <si>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</si>
  <si>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</si>
  <si>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</si>
  <si>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</si>
  <si>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</si>
  <si>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</si>
  <si>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</si>
  <si>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</si>
  <si>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</si>
  <si>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</si>
  <si>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</si>
  <si>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</si>
  <si>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</si>
  <si>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</si>
  <si>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</si>
  <si>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</si>
  <si>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года»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</si>
  <si>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</si>
  <si>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</si>
  <si>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</si>
  <si>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</si>
  <si>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</si>
  <si>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</si>
  <si>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</si>
  <si>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</si>
  <si>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</si>
  <si>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</si>
  <si>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</si>
  <si>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</si>
  <si>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</si>
  <si>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</si>
  <si>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</si>
  <si>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</si>
  <si>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</si>
  <si>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</si>
  <si>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</si>
  <si>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</si>
  <si>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</si>
  <si>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</si>
  <si>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</si>
  <si>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</si>
  <si>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</si>
  <si>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</si>
  <si>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</si>
  <si>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</si>
  <si>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</si>
  <si>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</si>
  <si>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</si>
  <si>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</si>
  <si>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</si>
  <si>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</si>
  <si>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</si>
  <si>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</si>
  <si>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</si>
  <si>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</si>
  <si>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</si>
  <si>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</si>
  <si>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</si>
  <si>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</si>
  <si>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</si>
  <si>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</si>
  <si>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</si>
  <si>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</si>
  <si>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</si>
  <si>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</si>
  <si>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</si>
  <si>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</si>
  <si>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</si>
  <si>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</si>
  <si>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</si>
  <si>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</si>
  <si>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</si>
  <si>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</si>
  <si>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</si>
  <si>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</si>
  <si>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</si>
  <si>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</si>
  <si>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</si>
  <si>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</si>
  <si>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</si>
  <si>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</si>
  <si>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</si>
  <si>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</si>
  <si>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</si>
  <si>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</si>
  <si>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</si>
  <si>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</si>
  <si>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</si>
  <si>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</si>
  <si>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</si>
  <si>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</si>
  <si>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</si>
  <si>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</si>
  <si>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</si>
  <si>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</si>
  <si>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</si>
  <si>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</si>
  <si>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</si>
  <si>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</si>
  <si>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</si>
  <si>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</si>
  <si>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</si>
  <si>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городского округа</t>
  </si>
  <si>
    <t xml:space="preserve">Областной  бюджет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</si>
  <si>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</si>
  <si>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</si>
  <si>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</si>
  <si>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</si>
  <si>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</si>
  <si>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</si>
  <si>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</si>
  <si>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</si>
  <si>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</si>
  <si>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</si>
  <si>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</si>
  <si>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</si>
  <si>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из них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</si>
  <si>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</si>
  <si>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</si>
  <si>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</si>
  <si>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</si>
  <si>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</si>
  <si>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</si>
  <si>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</si>
  <si>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</si>
  <si>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</si>
  <si>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</si>
  <si>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</si>
  <si>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</si>
  <si>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</si>
  <si>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</si>
  <si>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</si>
  <si>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многоквартирных домов населенных пунктов, всего, из них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</si>
  <si>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</si>
  <si>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</si>
  <si>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</si>
  <si>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</si>
  <si>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6 Капитальный ремонт отопительной водогрейной угольной котельной в п.Сосновый Бор</t>
  </si>
  <si>
    <t xml:space="preserve">Мероприятие 3.
Выполнение мероприятий в области энергосбережения и повышения энергетической эффективности </t>
  </si>
  <si>
    <t>125.3</t>
  </si>
  <si>
    <t>Мероприятие 12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бюджета</t>
  </si>
  <si>
    <t xml:space="preserve">Федеральный бюджет     </t>
  </si>
  <si>
    <t>Мероприятие 5 Подготовка схемы размещения нестационарных торговых объектов на территории Артемовского городского округа</t>
  </si>
  <si>
    <t xml:space="preserve">  </t>
  </si>
  <si>
    <t>Приложение № 2                                                                                            к муниципальной программе «Развитие Артемовского городского округа                                                 на период до 2020 года»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</si>
  <si>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12.04.2017 № 404-ПА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</si>
</sst>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04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 applyProtection="1">
      <alignment wrapText="1"/>
      <protection locked="0"/>
    </xf>
    <xf numFmtId="4" fontId="4" fillId="0" borderId="6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 applyProtection="1">
      <alignment wrapText="1"/>
      <protection locked="0"/>
    </xf>
    <xf numFmtId="165" fontId="4" fillId="0" borderId="3" xfId="0" applyNumberFormat="1" applyFont="1" applyFill="1" applyBorder="1" applyAlignment="1" applyProtection="1">
      <alignment wrapText="1"/>
      <protection locked="0"/>
    </xf>
    <xf numFmtId="164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/>
    <xf numFmtId="164" fontId="9" fillId="0" borderId="1" xfId="0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wrapText="1"/>
    </xf>
    <xf numFmtId="165" fontId="4" fillId="0" borderId="1" xfId="1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vertical="top" wrapText="1"/>
    </xf>
    <xf numFmtId="165" fontId="9" fillId="0" borderId="2" xfId="0" applyNumberFormat="1" applyFont="1" applyFill="1" applyBorder="1" applyAlignment="1">
      <alignment wrapText="1"/>
    </xf>
    <xf numFmtId="165" fontId="9" fillId="0" borderId="3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9"/>
  <sheetViews>
    <sheetView tabSelected="1" view="pageBreakPreview" zoomScale="75" zoomScaleNormal="90" zoomScaleSheetLayoutView="75" zoomScalePageLayoutView="90" workbookViewId="0">
      <selection activeCell="S5" sqref="S5"/>
    </sheetView>
  </sheetViews>
  <sheetFormatPr defaultRowHeight="15" x14ac:dyDescent="0.25"/>
  <cols>
    <col min="1" max="1" width="8.140625" style="3" customWidth="1"/>
    <col min="2" max="2" width="43.5703125" style="1" customWidth="1"/>
    <col min="3" max="3" width="17.85546875" style="2" bestFit="1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20.140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102.75" customHeight="1" x14ac:dyDescent="0.25">
      <c r="A1" s="68" t="s">
        <v>154</v>
      </c>
      <c r="B1" s="69"/>
      <c r="C1" s="70"/>
      <c r="D1" s="70"/>
      <c r="E1" s="70"/>
      <c r="F1" s="70"/>
      <c r="G1" s="70"/>
      <c r="H1" s="163" t="s">
        <v>233</v>
      </c>
      <c r="I1" s="163"/>
      <c r="J1" s="163"/>
    </row>
    <row r="2" spans="1:10" ht="84" customHeight="1" x14ac:dyDescent="0.25">
      <c r="A2" s="68"/>
      <c r="B2" s="69"/>
      <c r="C2" s="70"/>
      <c r="D2" s="70"/>
      <c r="E2" s="70"/>
      <c r="F2" s="70"/>
      <c r="G2" s="70"/>
      <c r="H2" s="163" t="s">
        <v>232</v>
      </c>
      <c r="I2" s="163"/>
      <c r="J2" s="163"/>
    </row>
    <row r="3" spans="1:10" ht="18.75" customHeight="1" x14ac:dyDescent="0.25">
      <c r="A3" s="71"/>
      <c r="B3" s="71"/>
      <c r="C3" s="71"/>
      <c r="D3" s="71"/>
      <c r="E3" s="71"/>
      <c r="F3" s="71"/>
      <c r="G3" s="72"/>
      <c r="H3" s="70"/>
      <c r="I3" s="70"/>
      <c r="J3" s="70"/>
    </row>
    <row r="4" spans="1:10" ht="49.5" customHeight="1" x14ac:dyDescent="0.25">
      <c r="A4" s="164" t="s">
        <v>104</v>
      </c>
      <c r="B4" s="165"/>
      <c r="C4" s="165"/>
      <c r="D4" s="165"/>
      <c r="E4" s="165"/>
      <c r="F4" s="165"/>
      <c r="G4" s="165"/>
      <c r="H4" s="165"/>
      <c r="I4" s="165"/>
      <c r="J4" s="166"/>
    </row>
    <row r="5" spans="1:10" ht="159.75" customHeight="1" x14ac:dyDescent="0.25">
      <c r="A5" s="169" t="s">
        <v>217</v>
      </c>
      <c r="B5" s="172" t="s">
        <v>44</v>
      </c>
      <c r="C5" s="159"/>
      <c r="D5" s="151"/>
      <c r="E5" s="151"/>
      <c r="F5" s="151"/>
      <c r="G5" s="151"/>
      <c r="H5" s="151"/>
      <c r="I5" s="152"/>
      <c r="J5" s="73" t="s">
        <v>50</v>
      </c>
    </row>
    <row r="6" spans="1:10" ht="27" customHeight="1" x14ac:dyDescent="0.3">
      <c r="A6" s="170"/>
      <c r="B6" s="173"/>
      <c r="C6" s="167" t="s">
        <v>45</v>
      </c>
      <c r="D6" s="153" t="s">
        <v>46</v>
      </c>
      <c r="E6" s="154"/>
      <c r="F6" s="154"/>
      <c r="G6" s="154"/>
      <c r="H6" s="154"/>
      <c r="I6" s="155"/>
      <c r="J6" s="17"/>
    </row>
    <row r="7" spans="1:10" ht="20.25" x14ac:dyDescent="0.3">
      <c r="A7" s="171"/>
      <c r="B7" s="174"/>
      <c r="C7" s="168"/>
      <c r="D7" s="64">
        <v>2015</v>
      </c>
      <c r="E7" s="64">
        <v>2016</v>
      </c>
      <c r="F7" s="64">
        <v>2017</v>
      </c>
      <c r="G7" s="64">
        <v>2018</v>
      </c>
      <c r="H7" s="64">
        <v>2019</v>
      </c>
      <c r="I7" s="64">
        <v>2020</v>
      </c>
      <c r="J7" s="17"/>
    </row>
    <row r="8" spans="1:10" ht="40.5" customHeight="1" x14ac:dyDescent="0.3">
      <c r="A8" s="64">
        <v>1</v>
      </c>
      <c r="B8" s="9" t="s">
        <v>0</v>
      </c>
      <c r="C8" s="103">
        <f>C9+C10+C11+C12</f>
        <v>3492434.3999999994</v>
      </c>
      <c r="D8" s="103">
        <f t="shared" ref="D8:I8" si="0">D9+D10+D11+D12</f>
        <v>531339.4</v>
      </c>
      <c r="E8" s="103">
        <f>E9+E10+E11+E12</f>
        <v>634113.79999999993</v>
      </c>
      <c r="F8" s="103">
        <f t="shared" si="0"/>
        <v>610517.5</v>
      </c>
      <c r="G8" s="103">
        <f t="shared" si="0"/>
        <v>556095.69999999995</v>
      </c>
      <c r="H8" s="103">
        <f t="shared" si="0"/>
        <v>543073.19999999995</v>
      </c>
      <c r="I8" s="103">
        <f t="shared" si="0"/>
        <v>617294.79999999993</v>
      </c>
      <c r="J8" s="64" t="s">
        <v>77</v>
      </c>
    </row>
    <row r="9" spans="1:10" ht="20.25" x14ac:dyDescent="0.3">
      <c r="A9" s="64">
        <f>A8+1</f>
        <v>2</v>
      </c>
      <c r="B9" s="9" t="s">
        <v>1</v>
      </c>
      <c r="C9" s="103">
        <f>C17</f>
        <v>337434.39999999997</v>
      </c>
      <c r="D9" s="103">
        <f>D17+D14</f>
        <v>63734.5</v>
      </c>
      <c r="E9" s="103">
        <f>E17</f>
        <v>56389.399999999994</v>
      </c>
      <c r="F9" s="103">
        <f>F17</f>
        <v>56061.8</v>
      </c>
      <c r="G9" s="103">
        <f>G17</f>
        <v>56041.8</v>
      </c>
      <c r="H9" s="103">
        <f>H17</f>
        <v>56021.8</v>
      </c>
      <c r="I9" s="103">
        <f>I17</f>
        <v>49185.1</v>
      </c>
      <c r="J9" s="64" t="s">
        <v>77</v>
      </c>
    </row>
    <row r="10" spans="1:10" ht="20.25" x14ac:dyDescent="0.3">
      <c r="A10" s="64">
        <f t="shared" ref="A10:A73" si="1">A9+1</f>
        <v>3</v>
      </c>
      <c r="B10" s="9" t="s">
        <v>2</v>
      </c>
      <c r="C10" s="103">
        <f t="shared" ref="C10:I10" si="2">C14+C18</f>
        <v>1379896.4</v>
      </c>
      <c r="D10" s="103">
        <f>D14+D18</f>
        <v>208880.8</v>
      </c>
      <c r="E10" s="103">
        <f>E14+E18</f>
        <v>276055.19999999995</v>
      </c>
      <c r="F10" s="103">
        <f t="shared" si="2"/>
        <v>225012.9</v>
      </c>
      <c r="G10" s="103">
        <f>G14+G18</f>
        <v>224177.9</v>
      </c>
      <c r="H10" s="103">
        <f>H14+H18</f>
        <v>209517.09999999998</v>
      </c>
      <c r="I10" s="103">
        <f t="shared" si="2"/>
        <v>236252.5</v>
      </c>
      <c r="J10" s="64" t="s">
        <v>77</v>
      </c>
    </row>
    <row r="11" spans="1:10" ht="20.25" x14ac:dyDescent="0.3">
      <c r="A11" s="64">
        <f t="shared" si="1"/>
        <v>4</v>
      </c>
      <c r="B11" s="9" t="s">
        <v>3</v>
      </c>
      <c r="C11" s="103">
        <f>C15+C19</f>
        <v>1656069.8</v>
      </c>
      <c r="D11" s="103">
        <f>D15+D19</f>
        <v>248555.1</v>
      </c>
      <c r="E11" s="103">
        <f>E15+E19</f>
        <v>284517.69999999995</v>
      </c>
      <c r="F11" s="103">
        <f>F15+F19</f>
        <v>309712.3</v>
      </c>
      <c r="G11" s="103">
        <f>G15+G19</f>
        <v>253790.30000000005</v>
      </c>
      <c r="H11" s="103">
        <f>H15+H19</f>
        <v>253284.30000000002</v>
      </c>
      <c r="I11" s="103">
        <f>I15+I19</f>
        <v>306210.10000000003</v>
      </c>
      <c r="J11" s="64" t="s">
        <v>77</v>
      </c>
    </row>
    <row r="12" spans="1:10" ht="20.25" x14ac:dyDescent="0.3">
      <c r="A12" s="64">
        <f t="shared" si="1"/>
        <v>5</v>
      </c>
      <c r="B12" s="9" t="s">
        <v>120</v>
      </c>
      <c r="C12" s="103">
        <f t="shared" ref="C12:I12" si="3">C20</f>
        <v>119033.79999999999</v>
      </c>
      <c r="D12" s="103">
        <f t="shared" si="3"/>
        <v>10169</v>
      </c>
      <c r="E12" s="103">
        <f>E20</f>
        <v>17151.5</v>
      </c>
      <c r="F12" s="103">
        <f t="shared" si="3"/>
        <v>19730.5</v>
      </c>
      <c r="G12" s="103">
        <f t="shared" si="3"/>
        <v>22085.7</v>
      </c>
      <c r="H12" s="103">
        <f t="shared" si="3"/>
        <v>24250</v>
      </c>
      <c r="I12" s="103">
        <f t="shared" si="3"/>
        <v>25647.1</v>
      </c>
      <c r="J12" s="64" t="s">
        <v>77</v>
      </c>
    </row>
    <row r="13" spans="1:10" ht="19.5" customHeight="1" x14ac:dyDescent="0.3">
      <c r="A13" s="64">
        <f t="shared" si="1"/>
        <v>6</v>
      </c>
      <c r="B13" s="9" t="s">
        <v>4</v>
      </c>
      <c r="C13" s="103">
        <f>D13+E13+F13+G13+H13+I13</f>
        <v>63900.4</v>
      </c>
      <c r="D13" s="103">
        <f t="shared" ref="D13:I13" si="4">D14+D15</f>
        <v>14319.400000000001</v>
      </c>
      <c r="E13" s="103">
        <f t="shared" si="4"/>
        <v>34261</v>
      </c>
      <c r="F13" s="103">
        <f t="shared" si="4"/>
        <v>15320</v>
      </c>
      <c r="G13" s="103">
        <f t="shared" si="4"/>
        <v>0</v>
      </c>
      <c r="H13" s="103">
        <f t="shared" si="4"/>
        <v>0</v>
      </c>
      <c r="I13" s="103">
        <f t="shared" si="4"/>
        <v>0</v>
      </c>
      <c r="J13" s="64" t="s">
        <v>77</v>
      </c>
    </row>
    <row r="14" spans="1:10" ht="20.25" x14ac:dyDescent="0.3">
      <c r="A14" s="64">
        <f t="shared" si="1"/>
        <v>7</v>
      </c>
      <c r="B14" s="9" t="s">
        <v>2</v>
      </c>
      <c r="C14" s="103">
        <f>D14+E14+F14+G14+H14+I14</f>
        <v>24473.9</v>
      </c>
      <c r="D14" s="103">
        <f t="shared" ref="D14:I14" si="5">D108+D137+D207+D215+D342+D185+D237+D262</f>
        <v>0</v>
      </c>
      <c r="E14" s="103">
        <f t="shared" si="5"/>
        <v>24473.9</v>
      </c>
      <c r="F14" s="103">
        <f t="shared" si="5"/>
        <v>0</v>
      </c>
      <c r="G14" s="103">
        <f t="shared" si="5"/>
        <v>0</v>
      </c>
      <c r="H14" s="103">
        <f t="shared" si="5"/>
        <v>0</v>
      </c>
      <c r="I14" s="103">
        <f t="shared" si="5"/>
        <v>0</v>
      </c>
      <c r="J14" s="64" t="s">
        <v>77</v>
      </c>
    </row>
    <row r="15" spans="1:10" ht="20.25" x14ac:dyDescent="0.3">
      <c r="A15" s="64">
        <f t="shared" si="1"/>
        <v>8</v>
      </c>
      <c r="B15" s="9" t="s">
        <v>3</v>
      </c>
      <c r="C15" s="103">
        <f>D15+E15+F15+G15+H15+I15</f>
        <v>39426.5</v>
      </c>
      <c r="D15" s="103">
        <f t="shared" ref="D15:I15" si="6">D109+D138+D186+D203+D216+D238+D343+D263</f>
        <v>14319.400000000001</v>
      </c>
      <c r="E15" s="103">
        <f t="shared" si="6"/>
        <v>9787.1</v>
      </c>
      <c r="F15" s="103">
        <f t="shared" si="6"/>
        <v>15320</v>
      </c>
      <c r="G15" s="103">
        <f t="shared" si="6"/>
        <v>0</v>
      </c>
      <c r="H15" s="103">
        <f t="shared" si="6"/>
        <v>0</v>
      </c>
      <c r="I15" s="103">
        <f t="shared" si="6"/>
        <v>0</v>
      </c>
      <c r="J15" s="64" t="s">
        <v>77</v>
      </c>
    </row>
    <row r="16" spans="1:10" ht="20.25" customHeight="1" x14ac:dyDescent="0.3">
      <c r="A16" s="64">
        <f t="shared" si="1"/>
        <v>9</v>
      </c>
      <c r="B16" s="9" t="s">
        <v>5</v>
      </c>
      <c r="C16" s="103">
        <f>D16+E16+F16+G16+H16+I16</f>
        <v>3428534</v>
      </c>
      <c r="D16" s="103">
        <f t="shared" ref="D16:I16" si="7">D17+D18+D19+D20</f>
        <v>517020</v>
      </c>
      <c r="E16" s="103">
        <f t="shared" si="7"/>
        <v>599852.79999999993</v>
      </c>
      <c r="F16" s="103">
        <f t="shared" si="7"/>
        <v>595197.5</v>
      </c>
      <c r="G16" s="103">
        <f t="shared" si="7"/>
        <v>556095.69999999995</v>
      </c>
      <c r="H16" s="103">
        <v>543073.19999999995</v>
      </c>
      <c r="I16" s="103">
        <f t="shared" si="7"/>
        <v>617294.79999999993</v>
      </c>
      <c r="J16" s="64" t="s">
        <v>77</v>
      </c>
    </row>
    <row r="17" spans="1:10" ht="20.25" x14ac:dyDescent="0.3">
      <c r="A17" s="64">
        <f t="shared" si="1"/>
        <v>10</v>
      </c>
      <c r="B17" s="9" t="s">
        <v>1</v>
      </c>
      <c r="C17" s="103">
        <f>C30+C71+C359+C376+C393+C124</f>
        <v>337434.39999999997</v>
      </c>
      <c r="D17" s="103">
        <f>D30+D71+D359+D376+D393+D113</f>
        <v>63734.5</v>
      </c>
      <c r="E17" s="103">
        <f>E30+E71+E359+E376+E393</f>
        <v>56389.399999999994</v>
      </c>
      <c r="F17" s="103">
        <f>F30+F71+F359+F376+F393</f>
        <v>56061.8</v>
      </c>
      <c r="G17" s="103">
        <f>G30+G71+G359+G376+G393</f>
        <v>56041.8</v>
      </c>
      <c r="H17" s="103">
        <f>H30+H71+H359+H376+H393</f>
        <v>56021.8</v>
      </c>
      <c r="I17" s="103">
        <f>I30+I71+I359+I376+I393</f>
        <v>49185.1</v>
      </c>
      <c r="J17" s="64" t="s">
        <v>77</v>
      </c>
    </row>
    <row r="18" spans="1:10" ht="20.25" x14ac:dyDescent="0.3">
      <c r="A18" s="64">
        <f t="shared" si="1"/>
        <v>11</v>
      </c>
      <c r="B18" s="9" t="s">
        <v>2</v>
      </c>
      <c r="C18" s="103">
        <f>C31+C72+C114+C141+C242+C266+C360+C377+C219+C394+C408+C429+C442+C152+C311</f>
        <v>1355422.5</v>
      </c>
      <c r="D18" s="103">
        <f>D31+D72+D114+D141+D242+D266+D360+D377+D219+D394+D408+D152+D442</f>
        <v>208880.8</v>
      </c>
      <c r="E18" s="103">
        <f>E31+E72+E114+E141+E242+E266+E360+E377+E219+E394+E408+E152+E442+E424</f>
        <v>251581.29999999996</v>
      </c>
      <c r="F18" s="103">
        <f>F31+F72+F114+F141+F242+F266+F360+F377+F219+F394+F408+F152+F442+F429+F311</f>
        <v>225012.9</v>
      </c>
      <c r="G18" s="103">
        <f>G31+G72+G114+G141+G242+G266+G360+G377+G219+G394+G408+G152+G442+G429</f>
        <v>224177.9</v>
      </c>
      <c r="H18" s="103">
        <f>H31+H72+H114+H141+H242+H266+H360+H377+H219+H394+H408+H152+H442+H429</f>
        <v>209517.09999999998</v>
      </c>
      <c r="I18" s="103">
        <f>I31+I72+I114+I141+I242+I266+I360+I377+I219+I394+I408+I152+I442+I429</f>
        <v>236252.5</v>
      </c>
      <c r="J18" s="64" t="s">
        <v>77</v>
      </c>
    </row>
    <row r="19" spans="1:10" ht="20.25" x14ac:dyDescent="0.3">
      <c r="A19" s="64">
        <f t="shared" si="1"/>
        <v>12</v>
      </c>
      <c r="B19" s="9" t="s">
        <v>3</v>
      </c>
      <c r="C19" s="103">
        <f>SUM(D19:I19)</f>
        <v>1616643.3</v>
      </c>
      <c r="D19" s="103">
        <v>234235.7</v>
      </c>
      <c r="E19" s="103">
        <f t="shared" ref="E19:I19" si="8">E32+E73+E115+E142+E190+E220+E243+E267+E346+E361+E378+E395+E409+E153+E172+E430+E443+E312</f>
        <v>274730.59999999998</v>
      </c>
      <c r="F19" s="103">
        <f t="shared" si="8"/>
        <v>294392.3</v>
      </c>
      <c r="G19" s="103">
        <f t="shared" si="8"/>
        <v>253790.30000000005</v>
      </c>
      <c r="H19" s="103">
        <f t="shared" si="8"/>
        <v>253284.30000000002</v>
      </c>
      <c r="I19" s="103">
        <f t="shared" si="8"/>
        <v>306210.10000000003</v>
      </c>
      <c r="J19" s="64" t="s">
        <v>77</v>
      </c>
    </row>
    <row r="20" spans="1:10" ht="20.25" x14ac:dyDescent="0.3">
      <c r="A20" s="64">
        <f t="shared" si="1"/>
        <v>13</v>
      </c>
      <c r="B20" s="9" t="s">
        <v>120</v>
      </c>
      <c r="C20" s="103">
        <f>D20+E20+F20+G20+H20+I20</f>
        <v>119033.79999999999</v>
      </c>
      <c r="D20" s="103">
        <f t="shared" ref="D20:I20" si="9">D362+D379+D396+D431</f>
        <v>10169</v>
      </c>
      <c r="E20" s="103">
        <f t="shared" si="9"/>
        <v>17151.5</v>
      </c>
      <c r="F20" s="103">
        <f t="shared" si="9"/>
        <v>19730.5</v>
      </c>
      <c r="G20" s="103">
        <f t="shared" si="9"/>
        <v>22085.7</v>
      </c>
      <c r="H20" s="103">
        <f t="shared" si="9"/>
        <v>24250</v>
      </c>
      <c r="I20" s="103">
        <f t="shared" si="9"/>
        <v>25647.1</v>
      </c>
      <c r="J20" s="64" t="s">
        <v>77</v>
      </c>
    </row>
    <row r="21" spans="1:10" ht="39" customHeight="1" x14ac:dyDescent="0.3">
      <c r="A21" s="64">
        <f t="shared" si="1"/>
        <v>14</v>
      </c>
      <c r="B21" s="179" t="s">
        <v>105</v>
      </c>
      <c r="C21" s="179"/>
      <c r="D21" s="179"/>
      <c r="E21" s="179"/>
      <c r="F21" s="179"/>
      <c r="G21" s="179"/>
      <c r="H21" s="179"/>
      <c r="I21" s="179"/>
      <c r="J21" s="179"/>
    </row>
    <row r="22" spans="1:10" ht="20.25" x14ac:dyDescent="0.3">
      <c r="A22" s="64">
        <f t="shared" si="1"/>
        <v>15</v>
      </c>
      <c r="B22" s="9" t="s">
        <v>6</v>
      </c>
      <c r="C22" s="102">
        <f>D22+E22+F22+G22+H22+I22</f>
        <v>50558.899999999994</v>
      </c>
      <c r="D22" s="102">
        <f>D24+D25+D26</f>
        <v>8216.2999999999993</v>
      </c>
      <c r="E22" s="102">
        <f>E24+E25+E26</f>
        <v>11627.2</v>
      </c>
      <c r="F22" s="102">
        <f t="shared" ref="F22:I22" si="10">F24+F25+F26</f>
        <v>7270.6</v>
      </c>
      <c r="G22" s="102">
        <f t="shared" si="10"/>
        <v>7132.6</v>
      </c>
      <c r="H22" s="102">
        <f t="shared" si="10"/>
        <v>7132.6</v>
      </c>
      <c r="I22" s="102">
        <f t="shared" si="10"/>
        <v>9179.6</v>
      </c>
      <c r="J22" s="64" t="s">
        <v>77</v>
      </c>
    </row>
    <row r="23" spans="1:10" ht="20.25" x14ac:dyDescent="0.3">
      <c r="A23" s="64">
        <f t="shared" si="1"/>
        <v>16</v>
      </c>
      <c r="B23" s="9" t="s">
        <v>7</v>
      </c>
      <c r="C23" s="102">
        <f>D23+E23+F23+G23+H23+I23</f>
        <v>0</v>
      </c>
      <c r="D23" s="102"/>
      <c r="E23" s="102"/>
      <c r="F23" s="102"/>
      <c r="G23" s="102"/>
      <c r="H23" s="102"/>
      <c r="I23" s="102"/>
      <c r="J23" s="64" t="s">
        <v>77</v>
      </c>
    </row>
    <row r="24" spans="1:10" ht="20.25" x14ac:dyDescent="0.3">
      <c r="A24" s="64">
        <f t="shared" si="1"/>
        <v>17</v>
      </c>
      <c r="B24" s="9" t="s">
        <v>1</v>
      </c>
      <c r="C24" s="102">
        <f t="shared" ref="C24:I24" si="11">C30</f>
        <v>16943.600000000002</v>
      </c>
      <c r="D24" s="102">
        <f t="shared" si="11"/>
        <v>2673.9</v>
      </c>
      <c r="E24" s="102">
        <f t="shared" si="11"/>
        <v>3854.2000000000003</v>
      </c>
      <c r="F24" s="102">
        <f t="shared" si="11"/>
        <v>2560.8000000000002</v>
      </c>
      <c r="G24" s="102">
        <f t="shared" si="11"/>
        <v>2560.8000000000002</v>
      </c>
      <c r="H24" s="102">
        <f t="shared" si="11"/>
        <v>2560.8000000000002</v>
      </c>
      <c r="I24" s="102">
        <f t="shared" si="11"/>
        <v>2733.1</v>
      </c>
      <c r="J24" s="64" t="s">
        <v>77</v>
      </c>
    </row>
    <row r="25" spans="1:10" ht="20.25" x14ac:dyDescent="0.3">
      <c r="A25" s="64">
        <f t="shared" si="1"/>
        <v>18</v>
      </c>
      <c r="B25" s="9" t="s">
        <v>2</v>
      </c>
      <c r="C25" s="102">
        <f>D25+E25+F25+G25+H25+I25</f>
        <v>1347.5000000000002</v>
      </c>
      <c r="D25" s="102">
        <f>D31</f>
        <v>841.6</v>
      </c>
      <c r="E25" s="102">
        <f>E31</f>
        <v>98.399999999999991</v>
      </c>
      <c r="F25" s="102">
        <f t="shared" ref="E25:I26" si="12">F31</f>
        <v>102.39999999999999</v>
      </c>
      <c r="G25" s="102">
        <f t="shared" si="12"/>
        <v>102.39999999999999</v>
      </c>
      <c r="H25" s="102">
        <f t="shared" si="12"/>
        <v>102.39999999999999</v>
      </c>
      <c r="I25" s="102">
        <f t="shared" si="12"/>
        <v>100.3</v>
      </c>
      <c r="J25" s="64" t="s">
        <v>77</v>
      </c>
    </row>
    <row r="26" spans="1:10" ht="20.25" x14ac:dyDescent="0.3">
      <c r="A26" s="64">
        <f t="shared" si="1"/>
        <v>19</v>
      </c>
      <c r="B26" s="9" t="s">
        <v>3</v>
      </c>
      <c r="C26" s="102">
        <f>D26+E26+F26+G26+H26+I26</f>
        <v>32267.800000000007</v>
      </c>
      <c r="D26" s="102">
        <f>D32</f>
        <v>4700.8</v>
      </c>
      <c r="E26" s="102">
        <f t="shared" si="12"/>
        <v>7674.6</v>
      </c>
      <c r="F26" s="102">
        <f t="shared" si="12"/>
        <v>4607.3999999999996</v>
      </c>
      <c r="G26" s="102">
        <f t="shared" si="12"/>
        <v>4469.3999999999996</v>
      </c>
      <c r="H26" s="102">
        <f t="shared" si="12"/>
        <v>4469.3999999999996</v>
      </c>
      <c r="I26" s="102">
        <f t="shared" si="12"/>
        <v>6346.2</v>
      </c>
      <c r="J26" s="64" t="s">
        <v>77</v>
      </c>
    </row>
    <row r="27" spans="1:10" ht="20.25" x14ac:dyDescent="0.3">
      <c r="A27" s="64">
        <f t="shared" si="1"/>
        <v>20</v>
      </c>
      <c r="B27" s="153" t="s">
        <v>8</v>
      </c>
      <c r="C27" s="154"/>
      <c r="D27" s="154"/>
      <c r="E27" s="154"/>
      <c r="F27" s="154"/>
      <c r="G27" s="154"/>
      <c r="H27" s="154"/>
      <c r="I27" s="154"/>
      <c r="J27" s="155"/>
    </row>
    <row r="28" spans="1:10" ht="40.5" x14ac:dyDescent="0.3">
      <c r="A28" s="64">
        <f t="shared" si="1"/>
        <v>21</v>
      </c>
      <c r="B28" s="9" t="s">
        <v>9</v>
      </c>
      <c r="C28" s="103">
        <f>C30+C31+C32</f>
        <v>50558.900000000009</v>
      </c>
      <c r="D28" s="102">
        <f t="shared" ref="D28:I28" si="13">D30+D31+D32</f>
        <v>8216.2999999999993</v>
      </c>
      <c r="E28" s="102">
        <f t="shared" si="13"/>
        <v>11627.2</v>
      </c>
      <c r="F28" s="102">
        <f t="shared" si="13"/>
        <v>7270.6</v>
      </c>
      <c r="G28" s="102">
        <f t="shared" si="13"/>
        <v>7132.6</v>
      </c>
      <c r="H28" s="102">
        <f t="shared" si="13"/>
        <v>7132.6</v>
      </c>
      <c r="I28" s="102">
        <f t="shared" si="13"/>
        <v>9179.6</v>
      </c>
      <c r="J28" s="64" t="s">
        <v>77</v>
      </c>
    </row>
    <row r="29" spans="1:10" ht="20.25" x14ac:dyDescent="0.3">
      <c r="A29" s="64">
        <f t="shared" si="1"/>
        <v>22</v>
      </c>
      <c r="B29" s="9" t="s">
        <v>10</v>
      </c>
      <c r="C29" s="103"/>
      <c r="D29" s="102"/>
      <c r="E29" s="102"/>
      <c r="F29" s="102"/>
      <c r="G29" s="102"/>
      <c r="H29" s="102"/>
      <c r="I29" s="102"/>
      <c r="J29" s="64" t="s">
        <v>77</v>
      </c>
    </row>
    <row r="30" spans="1:10" ht="20.25" x14ac:dyDescent="0.3">
      <c r="A30" s="64">
        <f t="shared" si="1"/>
        <v>23</v>
      </c>
      <c r="B30" s="9" t="s">
        <v>1</v>
      </c>
      <c r="C30" s="103">
        <f>C46+C51+C59</f>
        <v>16943.600000000002</v>
      </c>
      <c r="D30" s="102">
        <f>D46+D51</f>
        <v>2673.9</v>
      </c>
      <c r="E30" s="102">
        <f>E46+E51+E59</f>
        <v>3854.2000000000003</v>
      </c>
      <c r="F30" s="102">
        <f>F46+F51</f>
        <v>2560.8000000000002</v>
      </c>
      <c r="G30" s="102">
        <f>G46+G51</f>
        <v>2560.8000000000002</v>
      </c>
      <c r="H30" s="102">
        <f>H46+H51</f>
        <v>2560.8000000000002</v>
      </c>
      <c r="I30" s="102">
        <f>I46+I51</f>
        <v>2733.1</v>
      </c>
      <c r="J30" s="64" t="s">
        <v>77</v>
      </c>
    </row>
    <row r="31" spans="1:10" ht="20.25" x14ac:dyDescent="0.3">
      <c r="A31" s="64">
        <f t="shared" si="1"/>
        <v>24</v>
      </c>
      <c r="B31" s="9" t="s">
        <v>2</v>
      </c>
      <c r="C31" s="103">
        <f>C42+C44+C49+C61</f>
        <v>1347.5</v>
      </c>
      <c r="D31" s="102">
        <f>D42+D44+D49+D61</f>
        <v>841.6</v>
      </c>
      <c r="E31" s="102">
        <f>E42+E44+E49+E61</f>
        <v>98.399999999999991</v>
      </c>
      <c r="F31" s="102">
        <f>F42+F44+F49</f>
        <v>102.39999999999999</v>
      </c>
      <c r="G31" s="102">
        <f>G42+G44+G49</f>
        <v>102.39999999999999</v>
      </c>
      <c r="H31" s="102">
        <f>H42+H44+H49</f>
        <v>102.39999999999999</v>
      </c>
      <c r="I31" s="102">
        <f>I42+I44+I49</f>
        <v>100.3</v>
      </c>
      <c r="J31" s="64" t="s">
        <v>77</v>
      </c>
    </row>
    <row r="32" spans="1:10" ht="20.25" x14ac:dyDescent="0.3">
      <c r="A32" s="64">
        <f t="shared" si="1"/>
        <v>25</v>
      </c>
      <c r="B32" s="9" t="s">
        <v>3</v>
      </c>
      <c r="C32" s="103">
        <f>D32+E32+F32+G32+H32+I32</f>
        <v>32267.800000000007</v>
      </c>
      <c r="D32" s="102">
        <f>D34+D36+D38+D40+D48+D53+D55+D57</f>
        <v>4700.8</v>
      </c>
      <c r="E32" s="102">
        <f>E34+E36+E38+E40+E48+E53+E55+E57</f>
        <v>7674.6</v>
      </c>
      <c r="F32" s="102">
        <f t="shared" ref="F32:I32" si="14">F34+F36+F38+F40+F48+F53+F55+F57</f>
        <v>4607.3999999999996</v>
      </c>
      <c r="G32" s="102">
        <f t="shared" si="14"/>
        <v>4469.3999999999996</v>
      </c>
      <c r="H32" s="102">
        <f t="shared" si="14"/>
        <v>4469.3999999999996</v>
      </c>
      <c r="I32" s="102">
        <f t="shared" si="14"/>
        <v>6346.2</v>
      </c>
      <c r="J32" s="64" t="s">
        <v>77</v>
      </c>
    </row>
    <row r="33" spans="1:10" ht="80.25" customHeight="1" x14ac:dyDescent="0.3">
      <c r="A33" s="64">
        <f t="shared" si="1"/>
        <v>26</v>
      </c>
      <c r="B33" s="9" t="s">
        <v>143</v>
      </c>
      <c r="C33" s="103">
        <f>C34</f>
        <v>5790.8</v>
      </c>
      <c r="D33" s="102">
        <f t="shared" ref="D33:I33" si="15">D34</f>
        <v>808.5</v>
      </c>
      <c r="E33" s="102">
        <f t="shared" si="15"/>
        <v>251.1</v>
      </c>
      <c r="F33" s="102">
        <f t="shared" si="15"/>
        <v>1050.4000000000001</v>
      </c>
      <c r="G33" s="102">
        <f t="shared" si="15"/>
        <v>912.4</v>
      </c>
      <c r="H33" s="102">
        <f t="shared" si="15"/>
        <v>912.4</v>
      </c>
      <c r="I33" s="102">
        <f t="shared" si="15"/>
        <v>1856</v>
      </c>
      <c r="J33" s="64">
        <v>3</v>
      </c>
    </row>
    <row r="34" spans="1:10" ht="20.25" x14ac:dyDescent="0.3">
      <c r="A34" s="64">
        <f t="shared" si="1"/>
        <v>27</v>
      </c>
      <c r="B34" s="9" t="s">
        <v>3</v>
      </c>
      <c r="C34" s="103">
        <f t="shared" ref="C34:C54" si="16">D34+E34+F34+G34+H34+I34</f>
        <v>5790.8</v>
      </c>
      <c r="D34" s="102">
        <v>808.5</v>
      </c>
      <c r="E34" s="102">
        <v>251.1</v>
      </c>
      <c r="F34" s="102">
        <v>1050.4000000000001</v>
      </c>
      <c r="G34" s="102">
        <v>912.4</v>
      </c>
      <c r="H34" s="102">
        <v>912.4</v>
      </c>
      <c r="I34" s="102">
        <v>1856</v>
      </c>
      <c r="J34" s="16" t="s">
        <v>77</v>
      </c>
    </row>
    <row r="35" spans="1:10" ht="164.25" customHeight="1" x14ac:dyDescent="0.3">
      <c r="A35" s="64">
        <f t="shared" si="1"/>
        <v>28</v>
      </c>
      <c r="B35" s="9" t="s">
        <v>153</v>
      </c>
      <c r="C35" s="103">
        <f>D35+E35+F35+G35+H35+I35</f>
        <v>1193</v>
      </c>
      <c r="D35" s="102">
        <f>D36</f>
        <v>195</v>
      </c>
      <c r="E35" s="102">
        <f>E36</f>
        <v>185</v>
      </c>
      <c r="F35" s="102">
        <f>F36</f>
        <v>185</v>
      </c>
      <c r="G35" s="102">
        <f t="shared" ref="G35:I35" si="17">G36</f>
        <v>185</v>
      </c>
      <c r="H35" s="102">
        <f t="shared" si="17"/>
        <v>185</v>
      </c>
      <c r="I35" s="102">
        <f t="shared" si="17"/>
        <v>258</v>
      </c>
      <c r="J35" s="64">
        <v>5</v>
      </c>
    </row>
    <row r="36" spans="1:10" ht="20.25" x14ac:dyDescent="0.3">
      <c r="A36" s="64">
        <f t="shared" si="1"/>
        <v>29</v>
      </c>
      <c r="B36" s="9" t="s">
        <v>3</v>
      </c>
      <c r="C36" s="103">
        <f t="shared" si="16"/>
        <v>1193</v>
      </c>
      <c r="D36" s="102">
        <v>195</v>
      </c>
      <c r="E36" s="102">
        <v>185</v>
      </c>
      <c r="F36" s="102">
        <v>185</v>
      </c>
      <c r="G36" s="102">
        <v>185</v>
      </c>
      <c r="H36" s="102">
        <v>185</v>
      </c>
      <c r="I36" s="102">
        <v>258</v>
      </c>
      <c r="J36" s="16" t="s">
        <v>77</v>
      </c>
    </row>
    <row r="37" spans="1:10" ht="78.75" customHeight="1" x14ac:dyDescent="0.3">
      <c r="A37" s="64">
        <f t="shared" si="1"/>
        <v>30</v>
      </c>
      <c r="B37" s="9" t="s">
        <v>59</v>
      </c>
      <c r="C37" s="103">
        <f t="shared" si="16"/>
        <v>14115.8</v>
      </c>
      <c r="D37" s="102">
        <f>D38</f>
        <v>2236.8000000000002</v>
      </c>
      <c r="E37" s="102">
        <f>E38</f>
        <v>2179</v>
      </c>
      <c r="F37" s="102">
        <f>F38</f>
        <v>2300</v>
      </c>
      <c r="G37" s="102">
        <f t="shared" ref="G37:I37" si="18">G38</f>
        <v>2300</v>
      </c>
      <c r="H37" s="102">
        <f t="shared" si="18"/>
        <v>2300</v>
      </c>
      <c r="I37" s="102">
        <f t="shared" si="18"/>
        <v>2800</v>
      </c>
      <c r="J37" s="64">
        <v>9</v>
      </c>
    </row>
    <row r="38" spans="1:10" ht="20.25" x14ac:dyDescent="0.3">
      <c r="A38" s="64">
        <f t="shared" si="1"/>
        <v>31</v>
      </c>
      <c r="B38" s="9" t="s">
        <v>3</v>
      </c>
      <c r="C38" s="103">
        <f t="shared" si="16"/>
        <v>14115.8</v>
      </c>
      <c r="D38" s="102">
        <v>2236.8000000000002</v>
      </c>
      <c r="E38" s="102">
        <v>2179</v>
      </c>
      <c r="F38" s="102">
        <v>2300</v>
      </c>
      <c r="G38" s="102">
        <v>2300</v>
      </c>
      <c r="H38" s="102">
        <v>2300</v>
      </c>
      <c r="I38" s="102">
        <v>2800</v>
      </c>
      <c r="J38" s="16" t="s">
        <v>77</v>
      </c>
    </row>
    <row r="39" spans="1:10" ht="156.75" customHeight="1" x14ac:dyDescent="0.3">
      <c r="A39" s="64">
        <f t="shared" si="1"/>
        <v>32</v>
      </c>
      <c r="B39" s="9" t="s">
        <v>81</v>
      </c>
      <c r="C39" s="103">
        <f t="shared" si="16"/>
        <v>2145.5</v>
      </c>
      <c r="D39" s="102">
        <f>D40</f>
        <v>317.5</v>
      </c>
      <c r="E39" s="102">
        <f>E40</f>
        <v>338</v>
      </c>
      <c r="F39" s="102">
        <f>F40</f>
        <v>340</v>
      </c>
      <c r="G39" s="102">
        <f t="shared" ref="G39:I39" si="19">G40</f>
        <v>340</v>
      </c>
      <c r="H39" s="102">
        <f t="shared" si="19"/>
        <v>340</v>
      </c>
      <c r="I39" s="102">
        <f t="shared" si="19"/>
        <v>470</v>
      </c>
      <c r="J39" s="64">
        <v>10</v>
      </c>
    </row>
    <row r="40" spans="1:10" ht="20.25" x14ac:dyDescent="0.3">
      <c r="A40" s="64">
        <f t="shared" si="1"/>
        <v>33</v>
      </c>
      <c r="B40" s="9" t="s">
        <v>3</v>
      </c>
      <c r="C40" s="103">
        <f t="shared" si="16"/>
        <v>2145.5</v>
      </c>
      <c r="D40" s="102">
        <v>317.5</v>
      </c>
      <c r="E40" s="102">
        <v>338</v>
      </c>
      <c r="F40" s="102">
        <v>340</v>
      </c>
      <c r="G40" s="102">
        <v>340</v>
      </c>
      <c r="H40" s="102">
        <v>340</v>
      </c>
      <c r="I40" s="102">
        <v>470</v>
      </c>
      <c r="J40" s="16" t="s">
        <v>77</v>
      </c>
    </row>
    <row r="41" spans="1:10" ht="236.25" customHeight="1" x14ac:dyDescent="0.3">
      <c r="A41" s="64">
        <f t="shared" si="1"/>
        <v>34</v>
      </c>
      <c r="B41" s="9" t="s">
        <v>67</v>
      </c>
      <c r="C41" s="102">
        <f t="shared" si="16"/>
        <v>0.6</v>
      </c>
      <c r="D41" s="102">
        <v>0.1</v>
      </c>
      <c r="E41" s="102">
        <v>0.1</v>
      </c>
      <c r="F41" s="102">
        <v>0.1</v>
      </c>
      <c r="G41" s="102">
        <v>0.1</v>
      </c>
      <c r="H41" s="102">
        <v>0.1</v>
      </c>
      <c r="I41" s="102">
        <v>0.1</v>
      </c>
      <c r="J41" s="64">
        <v>12</v>
      </c>
    </row>
    <row r="42" spans="1:10" ht="20.25" x14ac:dyDescent="0.3">
      <c r="A42" s="64">
        <f t="shared" si="1"/>
        <v>35</v>
      </c>
      <c r="B42" s="9" t="s">
        <v>11</v>
      </c>
      <c r="C42" s="102">
        <f t="shared" si="16"/>
        <v>0.6</v>
      </c>
      <c r="D42" s="102">
        <v>0.1</v>
      </c>
      <c r="E42" s="102">
        <v>0.1</v>
      </c>
      <c r="F42" s="102">
        <v>0.1</v>
      </c>
      <c r="G42" s="102">
        <v>0.1</v>
      </c>
      <c r="H42" s="102">
        <v>0.1</v>
      </c>
      <c r="I42" s="102">
        <v>0.1</v>
      </c>
      <c r="J42" s="16" t="s">
        <v>77</v>
      </c>
    </row>
    <row r="43" spans="1:10" ht="99" customHeight="1" x14ac:dyDescent="0.3">
      <c r="A43" s="64">
        <f t="shared" si="1"/>
        <v>36</v>
      </c>
      <c r="B43" s="9" t="s">
        <v>60</v>
      </c>
      <c r="C43" s="102">
        <f>D43+E43+F43+G43+H43+I43</f>
        <v>597.30000000000007</v>
      </c>
      <c r="D43" s="102">
        <f t="shared" ref="D43:I43" si="20">D44</f>
        <v>91.9</v>
      </c>
      <c r="E43" s="102">
        <f t="shared" si="20"/>
        <v>98.3</v>
      </c>
      <c r="F43" s="102">
        <f t="shared" si="20"/>
        <v>102.3</v>
      </c>
      <c r="G43" s="102">
        <f t="shared" si="20"/>
        <v>102.3</v>
      </c>
      <c r="H43" s="102">
        <f t="shared" si="20"/>
        <v>102.3</v>
      </c>
      <c r="I43" s="102">
        <f t="shared" si="20"/>
        <v>100.2</v>
      </c>
      <c r="J43" s="64">
        <v>12</v>
      </c>
    </row>
    <row r="44" spans="1:10" ht="20.25" x14ac:dyDescent="0.3">
      <c r="A44" s="64">
        <f t="shared" si="1"/>
        <v>37</v>
      </c>
      <c r="B44" s="9" t="s">
        <v>11</v>
      </c>
      <c r="C44" s="102">
        <f t="shared" si="16"/>
        <v>597.30000000000007</v>
      </c>
      <c r="D44" s="102">
        <v>91.9</v>
      </c>
      <c r="E44" s="102">
        <v>98.3</v>
      </c>
      <c r="F44" s="102">
        <v>102.3</v>
      </c>
      <c r="G44" s="102">
        <v>102.3</v>
      </c>
      <c r="H44" s="102">
        <v>102.3</v>
      </c>
      <c r="I44" s="102">
        <v>100.2</v>
      </c>
      <c r="J44" s="64" t="s">
        <v>77</v>
      </c>
    </row>
    <row r="45" spans="1:10" ht="103.5" customHeight="1" x14ac:dyDescent="0.3">
      <c r="A45" s="64">
        <f t="shared" si="1"/>
        <v>38</v>
      </c>
      <c r="B45" s="9" t="s">
        <v>61</v>
      </c>
      <c r="C45" s="102">
        <f>D45+E45+F45+G45+H45+I45</f>
        <v>15852.700000000003</v>
      </c>
      <c r="D45" s="102">
        <f t="shared" ref="D45:I45" si="21">D46</f>
        <v>2673.9</v>
      </c>
      <c r="E45" s="102">
        <f t="shared" si="21"/>
        <v>2763.3</v>
      </c>
      <c r="F45" s="102">
        <f t="shared" si="21"/>
        <v>2560.8000000000002</v>
      </c>
      <c r="G45" s="102">
        <f t="shared" si="21"/>
        <v>2560.8000000000002</v>
      </c>
      <c r="H45" s="102">
        <f t="shared" si="21"/>
        <v>2560.8000000000002</v>
      </c>
      <c r="I45" s="102">
        <f t="shared" si="21"/>
        <v>2733.1</v>
      </c>
      <c r="J45" s="64">
        <v>14</v>
      </c>
    </row>
    <row r="46" spans="1:10" ht="22.5" customHeight="1" x14ac:dyDescent="0.3">
      <c r="A46" s="64">
        <f t="shared" si="1"/>
        <v>39</v>
      </c>
      <c r="B46" s="9" t="s">
        <v>27</v>
      </c>
      <c r="C46" s="102">
        <f t="shared" si="16"/>
        <v>15852.700000000003</v>
      </c>
      <c r="D46" s="102">
        <v>2673.9</v>
      </c>
      <c r="E46" s="102">
        <v>2763.3</v>
      </c>
      <c r="F46" s="102">
        <v>2560.8000000000002</v>
      </c>
      <c r="G46" s="102">
        <v>2560.8000000000002</v>
      </c>
      <c r="H46" s="102">
        <v>2560.8000000000002</v>
      </c>
      <c r="I46" s="102">
        <v>2733.1</v>
      </c>
      <c r="J46" s="64" t="s">
        <v>77</v>
      </c>
    </row>
    <row r="47" spans="1:10" ht="100.5" customHeight="1" x14ac:dyDescent="0.3">
      <c r="A47" s="64">
        <f t="shared" si="1"/>
        <v>40</v>
      </c>
      <c r="B47" s="9" t="s">
        <v>101</v>
      </c>
      <c r="C47" s="102">
        <f t="shared" si="16"/>
        <v>669.5</v>
      </c>
      <c r="D47" s="102">
        <f t="shared" ref="D47:I47" si="22">D48+D49</f>
        <v>669.5</v>
      </c>
      <c r="E47" s="102">
        <f t="shared" si="22"/>
        <v>0</v>
      </c>
      <c r="F47" s="102">
        <f t="shared" si="22"/>
        <v>0</v>
      </c>
      <c r="G47" s="102">
        <f t="shared" si="22"/>
        <v>0</v>
      </c>
      <c r="H47" s="102">
        <f t="shared" si="22"/>
        <v>0</v>
      </c>
      <c r="I47" s="102">
        <f t="shared" si="22"/>
        <v>0</v>
      </c>
      <c r="J47" s="64">
        <v>6.7</v>
      </c>
    </row>
    <row r="48" spans="1:10" ht="20.25" x14ac:dyDescent="0.3">
      <c r="A48" s="64">
        <f t="shared" si="1"/>
        <v>41</v>
      </c>
      <c r="B48" s="9" t="s">
        <v>28</v>
      </c>
      <c r="C48" s="102">
        <f t="shared" si="16"/>
        <v>388</v>
      </c>
      <c r="D48" s="102">
        <v>388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64" t="s">
        <v>77</v>
      </c>
    </row>
    <row r="49" spans="1:10" ht="20.25" x14ac:dyDescent="0.3">
      <c r="A49" s="64">
        <f t="shared" si="1"/>
        <v>42</v>
      </c>
      <c r="B49" s="9" t="s">
        <v>11</v>
      </c>
      <c r="C49" s="102">
        <f t="shared" si="16"/>
        <v>281.5</v>
      </c>
      <c r="D49" s="102">
        <v>281.5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64" t="s">
        <v>77</v>
      </c>
    </row>
    <row r="50" spans="1:10" ht="160.5" customHeight="1" x14ac:dyDescent="0.3">
      <c r="A50" s="64">
        <f t="shared" si="1"/>
        <v>43</v>
      </c>
      <c r="B50" s="9" t="s">
        <v>62</v>
      </c>
      <c r="C50" s="102">
        <f t="shared" si="16"/>
        <v>34.799999999999997</v>
      </c>
      <c r="D50" s="102">
        <v>0</v>
      </c>
      <c r="E50" s="102">
        <f>E51</f>
        <v>34.799999999999997</v>
      </c>
      <c r="F50" s="102">
        <v>0</v>
      </c>
      <c r="G50" s="102">
        <v>0</v>
      </c>
      <c r="H50" s="102">
        <v>0</v>
      </c>
      <c r="I50" s="102">
        <v>0</v>
      </c>
      <c r="J50" s="64">
        <v>16</v>
      </c>
    </row>
    <row r="51" spans="1:10" ht="20.25" x14ac:dyDescent="0.3">
      <c r="A51" s="64">
        <f t="shared" si="1"/>
        <v>44</v>
      </c>
      <c r="B51" s="9" t="s">
        <v>12</v>
      </c>
      <c r="C51" s="103">
        <f t="shared" si="16"/>
        <v>34.799999999999997</v>
      </c>
      <c r="D51" s="102">
        <v>0</v>
      </c>
      <c r="E51" s="102">
        <v>34.799999999999997</v>
      </c>
      <c r="F51" s="102">
        <v>0</v>
      </c>
      <c r="G51" s="102">
        <v>0</v>
      </c>
      <c r="H51" s="102">
        <v>0</v>
      </c>
      <c r="I51" s="102">
        <v>0</v>
      </c>
      <c r="J51" s="64" t="s">
        <v>77</v>
      </c>
    </row>
    <row r="52" spans="1:10" ht="82.5" customHeight="1" x14ac:dyDescent="0.3">
      <c r="A52" s="64">
        <f t="shared" si="1"/>
        <v>45</v>
      </c>
      <c r="B52" s="9" t="s">
        <v>63</v>
      </c>
      <c r="C52" s="103">
        <f t="shared" si="16"/>
        <v>3988.5</v>
      </c>
      <c r="D52" s="102">
        <v>0</v>
      </c>
      <c r="E52" s="102">
        <f>E53</f>
        <v>3988.5</v>
      </c>
      <c r="F52" s="102">
        <v>0</v>
      </c>
      <c r="G52" s="102">
        <v>0</v>
      </c>
      <c r="H52" s="102">
        <v>0</v>
      </c>
      <c r="I52" s="102">
        <v>0</v>
      </c>
      <c r="J52" s="64">
        <v>20</v>
      </c>
    </row>
    <row r="53" spans="1:10" ht="20.25" x14ac:dyDescent="0.3">
      <c r="A53" s="64">
        <f t="shared" si="1"/>
        <v>46</v>
      </c>
      <c r="B53" s="9" t="s">
        <v>32</v>
      </c>
      <c r="C53" s="103">
        <f t="shared" si="16"/>
        <v>3988.5</v>
      </c>
      <c r="D53" s="102">
        <v>0</v>
      </c>
      <c r="E53" s="102">
        <v>3988.5</v>
      </c>
      <c r="F53" s="102">
        <v>0</v>
      </c>
      <c r="G53" s="102">
        <v>0</v>
      </c>
      <c r="H53" s="102">
        <v>0</v>
      </c>
      <c r="I53" s="102">
        <v>0</v>
      </c>
      <c r="J53" s="64" t="s">
        <v>77</v>
      </c>
    </row>
    <row r="54" spans="1:10" ht="101.25" customHeight="1" x14ac:dyDescent="0.3">
      <c r="A54" s="64">
        <f t="shared" si="1"/>
        <v>47</v>
      </c>
      <c r="B54" s="9" t="s">
        <v>64</v>
      </c>
      <c r="C54" s="103">
        <f t="shared" si="16"/>
        <v>2725</v>
      </c>
      <c r="D54" s="102">
        <f>D55</f>
        <v>443</v>
      </c>
      <c r="E54" s="102">
        <f>E55</f>
        <v>421</v>
      </c>
      <c r="F54" s="102">
        <f t="shared" ref="F54:I54" si="23">F55</f>
        <v>420</v>
      </c>
      <c r="G54" s="102">
        <f t="shared" si="23"/>
        <v>420</v>
      </c>
      <c r="H54" s="102">
        <f t="shared" si="23"/>
        <v>420</v>
      </c>
      <c r="I54" s="102">
        <f t="shared" si="23"/>
        <v>601</v>
      </c>
      <c r="J54" s="64">
        <v>18</v>
      </c>
    </row>
    <row r="55" spans="1:10" ht="20.25" x14ac:dyDescent="0.3">
      <c r="A55" s="64">
        <f t="shared" si="1"/>
        <v>48</v>
      </c>
      <c r="B55" s="9" t="s">
        <v>32</v>
      </c>
      <c r="C55" s="103">
        <f>D55+E55+F55+G55+H55+I55</f>
        <v>2725</v>
      </c>
      <c r="D55" s="102">
        <v>443</v>
      </c>
      <c r="E55" s="102">
        <v>421</v>
      </c>
      <c r="F55" s="102">
        <v>420</v>
      </c>
      <c r="G55" s="102">
        <v>420</v>
      </c>
      <c r="H55" s="102">
        <v>420</v>
      </c>
      <c r="I55" s="102">
        <v>601</v>
      </c>
      <c r="J55" s="64" t="s">
        <v>77</v>
      </c>
    </row>
    <row r="56" spans="1:10" ht="261.75" customHeight="1" x14ac:dyDescent="0.3">
      <c r="A56" s="64">
        <f t="shared" si="1"/>
        <v>49</v>
      </c>
      <c r="B56" s="9" t="s">
        <v>76</v>
      </c>
      <c r="C56" s="103">
        <f>C57</f>
        <v>1921.2</v>
      </c>
      <c r="D56" s="103">
        <f t="shared" ref="D56:I56" si="24">D57</f>
        <v>312</v>
      </c>
      <c r="E56" s="103">
        <f t="shared" si="24"/>
        <v>312</v>
      </c>
      <c r="F56" s="103">
        <f t="shared" si="24"/>
        <v>312</v>
      </c>
      <c r="G56" s="103">
        <f t="shared" si="24"/>
        <v>312</v>
      </c>
      <c r="H56" s="103">
        <f t="shared" si="24"/>
        <v>312</v>
      </c>
      <c r="I56" s="103">
        <f t="shared" si="24"/>
        <v>361.2</v>
      </c>
      <c r="J56" s="64">
        <v>22</v>
      </c>
    </row>
    <row r="57" spans="1:10" ht="20.25" x14ac:dyDescent="0.3">
      <c r="A57" s="64">
        <f t="shared" si="1"/>
        <v>50</v>
      </c>
      <c r="B57" s="9" t="s">
        <v>32</v>
      </c>
      <c r="C57" s="103">
        <f>D57+E57+F57+G57+H57+I57</f>
        <v>1921.2</v>
      </c>
      <c r="D57" s="103">
        <v>312</v>
      </c>
      <c r="E57" s="103">
        <v>312</v>
      </c>
      <c r="F57" s="103">
        <v>312</v>
      </c>
      <c r="G57" s="103">
        <v>312</v>
      </c>
      <c r="H57" s="103">
        <v>312</v>
      </c>
      <c r="I57" s="103">
        <v>361.2</v>
      </c>
      <c r="J57" s="64" t="s">
        <v>77</v>
      </c>
    </row>
    <row r="58" spans="1:10" ht="159" customHeight="1" x14ac:dyDescent="0.3">
      <c r="A58" s="64">
        <f t="shared" si="1"/>
        <v>51</v>
      </c>
      <c r="B58" s="9" t="s">
        <v>162</v>
      </c>
      <c r="C58" s="103">
        <f>C59</f>
        <v>1056.0999999999999</v>
      </c>
      <c r="D58" s="103">
        <v>0</v>
      </c>
      <c r="E58" s="103">
        <f>E59</f>
        <v>1056.0999999999999</v>
      </c>
      <c r="F58" s="103">
        <v>0</v>
      </c>
      <c r="G58" s="103">
        <v>0</v>
      </c>
      <c r="H58" s="103">
        <v>0</v>
      </c>
      <c r="I58" s="103">
        <v>0</v>
      </c>
      <c r="J58" s="29" t="s">
        <v>142</v>
      </c>
    </row>
    <row r="59" spans="1:10" ht="20.25" x14ac:dyDescent="0.3">
      <c r="A59" s="64">
        <f t="shared" si="1"/>
        <v>52</v>
      </c>
      <c r="B59" s="9" t="s">
        <v>25</v>
      </c>
      <c r="C59" s="103">
        <f>SUM(D59:I59)</f>
        <v>1056.0999999999999</v>
      </c>
      <c r="D59" s="103">
        <v>0</v>
      </c>
      <c r="E59" s="103">
        <v>1056.0999999999999</v>
      </c>
      <c r="F59" s="103">
        <v>0</v>
      </c>
      <c r="G59" s="103">
        <v>0</v>
      </c>
      <c r="H59" s="103">
        <v>0</v>
      </c>
      <c r="I59" s="103">
        <v>0</v>
      </c>
      <c r="J59" s="64" t="s">
        <v>77</v>
      </c>
    </row>
    <row r="60" spans="1:10" ht="157.5" customHeight="1" x14ac:dyDescent="0.3">
      <c r="A60" s="64">
        <f t="shared" si="1"/>
        <v>53</v>
      </c>
      <c r="B60" s="9" t="s">
        <v>163</v>
      </c>
      <c r="C60" s="103">
        <v>468.1</v>
      </c>
      <c r="D60" s="103">
        <v>468.1</v>
      </c>
      <c r="E60" s="103">
        <f>E61</f>
        <v>0</v>
      </c>
      <c r="F60" s="103">
        <v>0</v>
      </c>
      <c r="G60" s="103">
        <v>0</v>
      </c>
      <c r="H60" s="103">
        <v>0</v>
      </c>
      <c r="I60" s="103">
        <v>0</v>
      </c>
      <c r="J60" s="29" t="s">
        <v>141</v>
      </c>
    </row>
    <row r="61" spans="1:10" ht="20.25" x14ac:dyDescent="0.3">
      <c r="A61" s="64">
        <f t="shared" si="1"/>
        <v>54</v>
      </c>
      <c r="B61" s="9" t="s">
        <v>16</v>
      </c>
      <c r="C61" s="103">
        <v>468.1</v>
      </c>
      <c r="D61" s="103">
        <v>468.1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64" t="s">
        <v>77</v>
      </c>
    </row>
    <row r="62" spans="1:10" ht="20.25" x14ac:dyDescent="0.3">
      <c r="A62" s="64">
        <f t="shared" si="1"/>
        <v>55</v>
      </c>
      <c r="B62" s="156" t="s">
        <v>49</v>
      </c>
      <c r="C62" s="157"/>
      <c r="D62" s="157"/>
      <c r="E62" s="157"/>
      <c r="F62" s="157"/>
      <c r="G62" s="157"/>
      <c r="H62" s="157"/>
      <c r="I62" s="157"/>
      <c r="J62" s="158"/>
    </row>
    <row r="63" spans="1:10" ht="20.25" x14ac:dyDescent="0.3">
      <c r="A63" s="64">
        <f t="shared" si="1"/>
        <v>56</v>
      </c>
      <c r="B63" s="9" t="s">
        <v>6</v>
      </c>
      <c r="C63" s="102">
        <f>D63+E63+F63+G63+H63+I63</f>
        <v>1641824.2</v>
      </c>
      <c r="D63" s="102">
        <f t="shared" ref="D63:I63" si="25">D65+D66+D67</f>
        <v>250884.8</v>
      </c>
      <c r="E63" s="102">
        <f t="shared" si="25"/>
        <v>268806.7</v>
      </c>
      <c r="F63" s="102">
        <f t="shared" si="25"/>
        <v>285545.2</v>
      </c>
      <c r="G63" s="102">
        <f t="shared" si="25"/>
        <v>285609</v>
      </c>
      <c r="H63" s="102">
        <f t="shared" si="25"/>
        <v>270926</v>
      </c>
      <c r="I63" s="102">
        <f t="shared" si="25"/>
        <v>280052.5</v>
      </c>
      <c r="J63" s="64" t="s">
        <v>77</v>
      </c>
    </row>
    <row r="64" spans="1:10" ht="20.25" x14ac:dyDescent="0.3">
      <c r="A64" s="64">
        <f t="shared" si="1"/>
        <v>57</v>
      </c>
      <c r="B64" s="9" t="s">
        <v>7</v>
      </c>
      <c r="C64" s="102"/>
      <c r="D64" s="102"/>
      <c r="E64" s="102"/>
      <c r="F64" s="102"/>
      <c r="G64" s="102"/>
      <c r="H64" s="102"/>
      <c r="I64" s="102"/>
      <c r="J64" s="64" t="s">
        <v>77</v>
      </c>
    </row>
    <row r="65" spans="1:10" ht="20.25" x14ac:dyDescent="0.3">
      <c r="A65" s="64">
        <f t="shared" si="1"/>
        <v>58</v>
      </c>
      <c r="B65" s="9" t="s">
        <v>13</v>
      </c>
      <c r="C65" s="102">
        <f>D65+E65+F65+G65+H65+I65</f>
        <v>294318.5</v>
      </c>
      <c r="D65" s="102">
        <f t="shared" ref="D65:I67" si="26">D71</f>
        <v>40664</v>
      </c>
      <c r="E65" s="102">
        <f t="shared" si="26"/>
        <v>49884.5</v>
      </c>
      <c r="F65" s="102">
        <f t="shared" si="26"/>
        <v>53501</v>
      </c>
      <c r="G65" s="102">
        <f t="shared" si="26"/>
        <v>53481</v>
      </c>
      <c r="H65" s="102">
        <f t="shared" si="26"/>
        <v>53461</v>
      </c>
      <c r="I65" s="102">
        <f t="shared" si="26"/>
        <v>43327</v>
      </c>
      <c r="J65" s="64" t="s">
        <v>77</v>
      </c>
    </row>
    <row r="66" spans="1:10" ht="20.25" x14ac:dyDescent="0.3">
      <c r="A66" s="64">
        <f t="shared" si="1"/>
        <v>59</v>
      </c>
      <c r="B66" s="9" t="s">
        <v>2</v>
      </c>
      <c r="C66" s="102">
        <f>D66+E66+F66+G66+H66+I66</f>
        <v>1293338.7</v>
      </c>
      <c r="D66" s="102">
        <f t="shared" si="26"/>
        <v>203100.3</v>
      </c>
      <c r="E66" s="102">
        <f>E72</f>
        <v>210549.5</v>
      </c>
      <c r="F66" s="102">
        <f t="shared" si="26"/>
        <v>222167.9</v>
      </c>
      <c r="G66" s="102">
        <f t="shared" si="26"/>
        <v>222167.9</v>
      </c>
      <c r="H66" s="102">
        <f t="shared" si="26"/>
        <v>207504.9</v>
      </c>
      <c r="I66" s="102">
        <f t="shared" si="26"/>
        <v>227848.2</v>
      </c>
      <c r="J66" s="64" t="s">
        <v>77</v>
      </c>
    </row>
    <row r="67" spans="1:10" ht="20.25" x14ac:dyDescent="0.3">
      <c r="A67" s="64">
        <f t="shared" si="1"/>
        <v>60</v>
      </c>
      <c r="B67" s="9" t="s">
        <v>3</v>
      </c>
      <c r="C67" s="102">
        <f>D67+E67+F67+G67+H67+I67</f>
        <v>54167</v>
      </c>
      <c r="D67" s="102">
        <f t="shared" si="26"/>
        <v>7120.5</v>
      </c>
      <c r="E67" s="102">
        <f t="shared" si="26"/>
        <v>8372.6999999999989</v>
      </c>
      <c r="F67" s="102">
        <f t="shared" si="26"/>
        <v>9876.3000000000011</v>
      </c>
      <c r="G67" s="102">
        <f t="shared" si="26"/>
        <v>9960.1</v>
      </c>
      <c r="H67" s="102">
        <f t="shared" si="26"/>
        <v>9960.1</v>
      </c>
      <c r="I67" s="102">
        <f t="shared" si="26"/>
        <v>8877.2999999999993</v>
      </c>
      <c r="J67" s="64" t="s">
        <v>77</v>
      </c>
    </row>
    <row r="68" spans="1:10" ht="20.25" x14ac:dyDescent="0.3">
      <c r="A68" s="64">
        <f t="shared" si="1"/>
        <v>61</v>
      </c>
      <c r="B68" s="153" t="s">
        <v>14</v>
      </c>
      <c r="C68" s="154"/>
      <c r="D68" s="154"/>
      <c r="E68" s="154"/>
      <c r="F68" s="154"/>
      <c r="G68" s="154"/>
      <c r="H68" s="154"/>
      <c r="I68" s="154"/>
      <c r="J68" s="155"/>
    </row>
    <row r="69" spans="1:10" ht="40.5" x14ac:dyDescent="0.3">
      <c r="A69" s="64">
        <f t="shared" si="1"/>
        <v>62</v>
      </c>
      <c r="B69" s="9" t="s">
        <v>15</v>
      </c>
      <c r="C69" s="102">
        <f>D69+E69+F69+G69+H69+I69</f>
        <v>1641824.2</v>
      </c>
      <c r="D69" s="102">
        <f t="shared" ref="D69:I69" si="27">D71+D72+D73</f>
        <v>250884.8</v>
      </c>
      <c r="E69" s="102">
        <f t="shared" si="27"/>
        <v>268806.7</v>
      </c>
      <c r="F69" s="102">
        <f t="shared" si="27"/>
        <v>285545.2</v>
      </c>
      <c r="G69" s="102">
        <f t="shared" si="27"/>
        <v>285609</v>
      </c>
      <c r="H69" s="102">
        <f t="shared" si="27"/>
        <v>270926</v>
      </c>
      <c r="I69" s="102">
        <f t="shared" si="27"/>
        <v>280052.5</v>
      </c>
      <c r="J69" s="64" t="s">
        <v>77</v>
      </c>
    </row>
    <row r="70" spans="1:10" ht="20.25" x14ac:dyDescent="0.3">
      <c r="A70" s="64">
        <f t="shared" si="1"/>
        <v>63</v>
      </c>
      <c r="B70" s="9" t="s">
        <v>10</v>
      </c>
      <c r="C70" s="102"/>
      <c r="D70" s="102"/>
      <c r="E70" s="102"/>
      <c r="F70" s="102"/>
      <c r="G70" s="102"/>
      <c r="H70" s="102"/>
      <c r="I70" s="102"/>
      <c r="J70" s="64" t="s">
        <v>77</v>
      </c>
    </row>
    <row r="71" spans="1:10" ht="20.25" x14ac:dyDescent="0.3">
      <c r="A71" s="64">
        <f t="shared" si="1"/>
        <v>64</v>
      </c>
      <c r="B71" s="9" t="s">
        <v>13</v>
      </c>
      <c r="C71" s="102">
        <f t="shared" ref="C71:D71" si="28">C78+C98</f>
        <v>294318.5</v>
      </c>
      <c r="D71" s="102">
        <f t="shared" si="28"/>
        <v>40664</v>
      </c>
      <c r="E71" s="102">
        <f>E78+E98</f>
        <v>49884.5</v>
      </c>
      <c r="F71" s="102">
        <f t="shared" ref="F71:I71" si="29">F78+F98</f>
        <v>53501</v>
      </c>
      <c r="G71" s="102">
        <f t="shared" si="29"/>
        <v>53481</v>
      </c>
      <c r="H71" s="102">
        <f t="shared" si="29"/>
        <v>53461</v>
      </c>
      <c r="I71" s="102">
        <f t="shared" si="29"/>
        <v>43327</v>
      </c>
      <c r="J71" s="64" t="s">
        <v>77</v>
      </c>
    </row>
    <row r="72" spans="1:10" ht="20.25" x14ac:dyDescent="0.3">
      <c r="A72" s="64">
        <f t="shared" si="1"/>
        <v>65</v>
      </c>
      <c r="B72" s="9" t="s">
        <v>2</v>
      </c>
      <c r="C72" s="102">
        <f t="shared" ref="C72:H72" si="30">C76+C80+C86+C92</f>
        <v>1293338.7</v>
      </c>
      <c r="D72" s="102">
        <f t="shared" si="30"/>
        <v>203100.3</v>
      </c>
      <c r="E72" s="102">
        <f t="shared" si="30"/>
        <v>210549.5</v>
      </c>
      <c r="F72" s="102">
        <f t="shared" si="30"/>
        <v>222167.9</v>
      </c>
      <c r="G72" s="102">
        <f t="shared" si="30"/>
        <v>222167.9</v>
      </c>
      <c r="H72" s="102">
        <f t="shared" si="30"/>
        <v>207504.9</v>
      </c>
      <c r="I72" s="102">
        <f>I76+I80+I86+I92</f>
        <v>227848.2</v>
      </c>
      <c r="J72" s="64" t="s">
        <v>77</v>
      </c>
    </row>
    <row r="73" spans="1:10" ht="20.25" x14ac:dyDescent="0.3">
      <c r="A73" s="64">
        <f t="shared" si="1"/>
        <v>66</v>
      </c>
      <c r="B73" s="9" t="s">
        <v>3</v>
      </c>
      <c r="C73" s="102">
        <f>D73+E73+F73+G73+H73+I73</f>
        <v>54167</v>
      </c>
      <c r="D73" s="102">
        <f t="shared" ref="D73:I73" si="31">D82+D84+D88+D90+D94+D96</f>
        <v>7120.5</v>
      </c>
      <c r="E73" s="102">
        <f t="shared" si="31"/>
        <v>8372.6999999999989</v>
      </c>
      <c r="F73" s="102">
        <f t="shared" si="31"/>
        <v>9876.3000000000011</v>
      </c>
      <c r="G73" s="102">
        <f t="shared" si="31"/>
        <v>9960.1</v>
      </c>
      <c r="H73" s="102">
        <f t="shared" si="31"/>
        <v>9960.1</v>
      </c>
      <c r="I73" s="102">
        <f t="shared" si="31"/>
        <v>8877.2999999999993</v>
      </c>
      <c r="J73" s="64" t="s">
        <v>77</v>
      </c>
    </row>
    <row r="74" spans="1:10" ht="162" customHeight="1" x14ac:dyDescent="0.3">
      <c r="A74" s="64">
        <f>A73+1</f>
        <v>67</v>
      </c>
      <c r="B74" s="9" t="s">
        <v>167</v>
      </c>
      <c r="C74" s="102">
        <f>D74+E74+F74+G74+H74+I74</f>
        <v>419963</v>
      </c>
      <c r="D74" s="102">
        <f t="shared" ref="D74:I74" si="32">D76</f>
        <v>62735</v>
      </c>
      <c r="E74" s="102">
        <f t="shared" si="32"/>
        <v>64356</v>
      </c>
      <c r="F74" s="102">
        <f t="shared" si="32"/>
        <v>76147</v>
      </c>
      <c r="G74" s="102">
        <f t="shared" si="32"/>
        <v>76147</v>
      </c>
      <c r="H74" s="102">
        <f t="shared" si="32"/>
        <v>70262</v>
      </c>
      <c r="I74" s="102">
        <f t="shared" si="32"/>
        <v>70316</v>
      </c>
      <c r="J74" s="14">
        <v>25</v>
      </c>
    </row>
    <row r="75" spans="1:10" ht="221.25" customHeight="1" x14ac:dyDescent="0.25">
      <c r="A75" s="63"/>
      <c r="B75" s="9" t="s">
        <v>204</v>
      </c>
      <c r="C75" s="104"/>
      <c r="D75" s="104"/>
      <c r="E75" s="104"/>
      <c r="F75" s="63"/>
      <c r="G75" s="63"/>
      <c r="H75" s="63"/>
      <c r="I75" s="63"/>
      <c r="J75" s="63"/>
    </row>
    <row r="76" spans="1:10" ht="26.25" customHeight="1" x14ac:dyDescent="0.3">
      <c r="A76" s="65">
        <f>A74+1</f>
        <v>68</v>
      </c>
      <c r="B76" s="30" t="s">
        <v>11</v>
      </c>
      <c r="C76" s="105">
        <f t="shared" ref="C76:C98" si="33">D76+E76+F76+G76+H76+I76</f>
        <v>419963</v>
      </c>
      <c r="D76" s="105">
        <v>62735</v>
      </c>
      <c r="E76" s="105">
        <v>64356</v>
      </c>
      <c r="F76" s="105">
        <v>76147</v>
      </c>
      <c r="G76" s="105">
        <v>76147</v>
      </c>
      <c r="H76" s="105">
        <v>70262</v>
      </c>
      <c r="I76" s="105">
        <v>70316</v>
      </c>
      <c r="J76" s="64" t="s">
        <v>77</v>
      </c>
    </row>
    <row r="77" spans="1:10" ht="409.6" customHeight="1" x14ac:dyDescent="0.3">
      <c r="A77" s="65">
        <v>69</v>
      </c>
      <c r="B77" s="30" t="s">
        <v>215</v>
      </c>
      <c r="C77" s="102">
        <f>SUM(D77:I77)</f>
        <v>294293</v>
      </c>
      <c r="D77" s="7">
        <f t="shared" ref="D77:I77" si="34">D78</f>
        <v>40664</v>
      </c>
      <c r="E77" s="7">
        <f t="shared" si="34"/>
        <v>49859</v>
      </c>
      <c r="F77" s="7">
        <f t="shared" si="34"/>
        <v>53501</v>
      </c>
      <c r="G77" s="7">
        <f t="shared" si="34"/>
        <v>53481</v>
      </c>
      <c r="H77" s="7">
        <f t="shared" si="34"/>
        <v>53461</v>
      </c>
      <c r="I77" s="7">
        <f t="shared" si="34"/>
        <v>43327</v>
      </c>
      <c r="J77" s="14">
        <v>27</v>
      </c>
    </row>
    <row r="78" spans="1:10" ht="27" customHeight="1" x14ac:dyDescent="0.3">
      <c r="A78" s="13">
        <v>70</v>
      </c>
      <c r="B78" s="9" t="s">
        <v>12</v>
      </c>
      <c r="C78" s="103">
        <f t="shared" si="33"/>
        <v>294293</v>
      </c>
      <c r="D78" s="7">
        <v>40664</v>
      </c>
      <c r="E78" s="7">
        <v>49859</v>
      </c>
      <c r="F78" s="7">
        <v>53501</v>
      </c>
      <c r="G78" s="7">
        <v>53481</v>
      </c>
      <c r="H78" s="7">
        <v>53461</v>
      </c>
      <c r="I78" s="7">
        <v>43327</v>
      </c>
      <c r="J78" s="64" t="s">
        <v>77</v>
      </c>
    </row>
    <row r="79" spans="1:10" s="52" customFormat="1" ht="409.6" customHeight="1" x14ac:dyDescent="0.3">
      <c r="A79" s="75">
        <v>71</v>
      </c>
      <c r="B79" s="95" t="s">
        <v>216</v>
      </c>
      <c r="C79" s="106">
        <f>C80</f>
        <v>829516.2</v>
      </c>
      <c r="D79" s="106">
        <f t="shared" ref="D79:I79" si="35">D80</f>
        <v>133771</v>
      </c>
      <c r="E79" s="106">
        <f t="shared" si="35"/>
        <v>133771</v>
      </c>
      <c r="F79" s="106">
        <f t="shared" si="35"/>
        <v>137740</v>
      </c>
      <c r="G79" s="106">
        <f t="shared" si="35"/>
        <v>137740</v>
      </c>
      <c r="H79" s="106">
        <f t="shared" si="35"/>
        <v>128962</v>
      </c>
      <c r="I79" s="106">
        <f t="shared" si="35"/>
        <v>157532.20000000001</v>
      </c>
      <c r="J79" s="96">
        <v>27</v>
      </c>
    </row>
    <row r="80" spans="1:10" s="52" customFormat="1" ht="28.5" customHeight="1" x14ac:dyDescent="0.3">
      <c r="A80" s="76">
        <v>72</v>
      </c>
      <c r="B80" s="54" t="s">
        <v>11</v>
      </c>
      <c r="C80" s="107">
        <f>D80+E80+F80+G80+H80+I80</f>
        <v>829516.2</v>
      </c>
      <c r="D80" s="107">
        <v>133771</v>
      </c>
      <c r="E80" s="107">
        <v>133771</v>
      </c>
      <c r="F80" s="107">
        <v>137740</v>
      </c>
      <c r="G80" s="107">
        <v>137740</v>
      </c>
      <c r="H80" s="107">
        <v>128962</v>
      </c>
      <c r="I80" s="107">
        <v>157532.20000000001</v>
      </c>
      <c r="J80" s="57"/>
    </row>
    <row r="81" spans="1:10" ht="116.25" customHeight="1" x14ac:dyDescent="0.3">
      <c r="A81" s="64">
        <f t="shared" ref="A81:A149" si="36">A80+1</f>
        <v>73</v>
      </c>
      <c r="B81" s="9" t="s">
        <v>102</v>
      </c>
      <c r="C81" s="103">
        <f t="shared" si="33"/>
        <v>1452</v>
      </c>
      <c r="D81" s="102">
        <f t="shared" ref="D81:I81" si="37">D82</f>
        <v>192</v>
      </c>
      <c r="E81" s="102">
        <f t="shared" si="37"/>
        <v>200</v>
      </c>
      <c r="F81" s="102">
        <f t="shared" si="37"/>
        <v>252</v>
      </c>
      <c r="G81" s="102">
        <f t="shared" si="37"/>
        <v>268</v>
      </c>
      <c r="H81" s="102">
        <f t="shared" si="37"/>
        <v>268</v>
      </c>
      <c r="I81" s="102">
        <f t="shared" si="37"/>
        <v>272</v>
      </c>
      <c r="J81" s="64">
        <v>29</v>
      </c>
    </row>
    <row r="82" spans="1:10" ht="20.25" x14ac:dyDescent="0.3">
      <c r="A82" s="64">
        <f t="shared" si="36"/>
        <v>74</v>
      </c>
      <c r="B82" s="9" t="s">
        <v>3</v>
      </c>
      <c r="C82" s="103">
        <f t="shared" si="33"/>
        <v>1452</v>
      </c>
      <c r="D82" s="102">
        <v>192</v>
      </c>
      <c r="E82" s="102">
        <v>200</v>
      </c>
      <c r="F82" s="102">
        <v>252</v>
      </c>
      <c r="G82" s="102">
        <v>268</v>
      </c>
      <c r="H82" s="102">
        <v>268</v>
      </c>
      <c r="I82" s="102">
        <v>272</v>
      </c>
      <c r="J82" s="64" t="s">
        <v>77</v>
      </c>
    </row>
    <row r="83" spans="1:10" ht="160.5" customHeight="1" x14ac:dyDescent="0.3">
      <c r="A83" s="64">
        <f t="shared" si="36"/>
        <v>75</v>
      </c>
      <c r="B83" s="9" t="s">
        <v>115</v>
      </c>
      <c r="C83" s="103">
        <f t="shared" si="33"/>
        <v>108.8</v>
      </c>
      <c r="D83" s="102">
        <f t="shared" ref="D83:I83" si="38">D84</f>
        <v>11.5</v>
      </c>
      <c r="E83" s="102">
        <f t="shared" si="38"/>
        <v>10</v>
      </c>
      <c r="F83" s="102">
        <f t="shared" si="38"/>
        <v>20</v>
      </c>
      <c r="G83" s="102">
        <f t="shared" si="38"/>
        <v>20</v>
      </c>
      <c r="H83" s="102">
        <f t="shared" si="38"/>
        <v>20</v>
      </c>
      <c r="I83" s="102">
        <f t="shared" si="38"/>
        <v>27.3</v>
      </c>
      <c r="J83" s="64">
        <v>29</v>
      </c>
    </row>
    <row r="84" spans="1:10" ht="20.25" x14ac:dyDescent="0.3">
      <c r="A84" s="64">
        <f t="shared" si="36"/>
        <v>76</v>
      </c>
      <c r="B84" s="9" t="s">
        <v>3</v>
      </c>
      <c r="C84" s="103">
        <f t="shared" si="33"/>
        <v>108.8</v>
      </c>
      <c r="D84" s="102">
        <v>11.5</v>
      </c>
      <c r="E84" s="102">
        <v>10</v>
      </c>
      <c r="F84" s="102">
        <v>20</v>
      </c>
      <c r="G84" s="102">
        <v>20</v>
      </c>
      <c r="H84" s="102">
        <v>20</v>
      </c>
      <c r="I84" s="102">
        <v>27.3</v>
      </c>
      <c r="J84" s="64" t="s">
        <v>77</v>
      </c>
    </row>
    <row r="85" spans="1:10" ht="183.75" customHeight="1" x14ac:dyDescent="0.3">
      <c r="A85" s="64">
        <f t="shared" si="36"/>
        <v>77</v>
      </c>
      <c r="B85" s="9" t="s">
        <v>31</v>
      </c>
      <c r="C85" s="103">
        <f t="shared" si="33"/>
        <v>43855</v>
      </c>
      <c r="D85" s="102">
        <f t="shared" ref="D85:I85" si="39">D86</f>
        <v>6593.4</v>
      </c>
      <c r="E85" s="102">
        <f t="shared" si="39"/>
        <v>12421.6</v>
      </c>
      <c r="F85" s="102">
        <f t="shared" si="39"/>
        <v>8280</v>
      </c>
      <c r="G85" s="102">
        <f t="shared" si="39"/>
        <v>8280</v>
      </c>
      <c r="H85" s="102">
        <f t="shared" si="39"/>
        <v>8280</v>
      </c>
      <c r="I85" s="102">
        <f t="shared" si="39"/>
        <v>0</v>
      </c>
      <c r="J85" s="64">
        <v>31</v>
      </c>
    </row>
    <row r="86" spans="1:10" ht="20.25" x14ac:dyDescent="0.3">
      <c r="A86" s="64">
        <f t="shared" si="36"/>
        <v>78</v>
      </c>
      <c r="B86" s="9" t="s">
        <v>11</v>
      </c>
      <c r="C86" s="103">
        <f t="shared" si="33"/>
        <v>43855</v>
      </c>
      <c r="D86" s="102">
        <v>6593.4</v>
      </c>
      <c r="E86" s="102">
        <v>12421.6</v>
      </c>
      <c r="F86" s="102">
        <v>8280</v>
      </c>
      <c r="G86" s="102">
        <v>8280</v>
      </c>
      <c r="H86" s="102">
        <v>8280</v>
      </c>
      <c r="I86" s="102">
        <v>0</v>
      </c>
      <c r="J86" s="64" t="s">
        <v>77</v>
      </c>
    </row>
    <row r="87" spans="1:10" ht="98.25" customHeight="1" x14ac:dyDescent="0.3">
      <c r="A87" s="64">
        <f t="shared" si="36"/>
        <v>79</v>
      </c>
      <c r="B87" s="9" t="s">
        <v>85</v>
      </c>
      <c r="C87" s="103">
        <f t="shared" si="33"/>
        <v>9035.7999999999993</v>
      </c>
      <c r="D87" s="102">
        <f t="shared" ref="D87:I87" si="40">D88</f>
        <v>834.7</v>
      </c>
      <c r="E87" s="102">
        <f t="shared" si="40"/>
        <v>1596.1</v>
      </c>
      <c r="F87" s="102">
        <f t="shared" si="40"/>
        <v>1700</v>
      </c>
      <c r="G87" s="102">
        <f t="shared" si="40"/>
        <v>1700</v>
      </c>
      <c r="H87" s="102">
        <f t="shared" si="40"/>
        <v>1700</v>
      </c>
      <c r="I87" s="102">
        <f t="shared" si="40"/>
        <v>1505</v>
      </c>
      <c r="J87" s="64">
        <v>33</v>
      </c>
    </row>
    <row r="88" spans="1:10" ht="20.25" x14ac:dyDescent="0.3">
      <c r="A88" s="64">
        <f t="shared" si="36"/>
        <v>80</v>
      </c>
      <c r="B88" s="9" t="s">
        <v>3</v>
      </c>
      <c r="C88" s="103">
        <f t="shared" si="33"/>
        <v>9035.7999999999993</v>
      </c>
      <c r="D88" s="102">
        <v>834.7</v>
      </c>
      <c r="E88" s="102">
        <v>1596.1</v>
      </c>
      <c r="F88" s="102">
        <v>1700</v>
      </c>
      <c r="G88" s="102">
        <v>1700</v>
      </c>
      <c r="H88" s="102">
        <v>1700</v>
      </c>
      <c r="I88" s="102">
        <v>1505</v>
      </c>
      <c r="J88" s="64" t="s">
        <v>77</v>
      </c>
    </row>
    <row r="89" spans="1:10" ht="222" customHeight="1" x14ac:dyDescent="0.3">
      <c r="A89" s="64">
        <f t="shared" si="36"/>
        <v>81</v>
      </c>
      <c r="B89" s="9" t="s">
        <v>116</v>
      </c>
      <c r="C89" s="103">
        <f t="shared" si="33"/>
        <v>465.40000000000003</v>
      </c>
      <c r="D89" s="102">
        <f t="shared" ref="D89:I89" si="41">D90</f>
        <v>74.3</v>
      </c>
      <c r="E89" s="102">
        <f t="shared" si="41"/>
        <v>77.2</v>
      </c>
      <c r="F89" s="102">
        <f t="shared" si="41"/>
        <v>80.3</v>
      </c>
      <c r="G89" s="102">
        <f t="shared" si="41"/>
        <v>80.3</v>
      </c>
      <c r="H89" s="102">
        <f t="shared" si="41"/>
        <v>80.3</v>
      </c>
      <c r="I89" s="102">
        <f t="shared" si="41"/>
        <v>73</v>
      </c>
      <c r="J89" s="64">
        <v>35</v>
      </c>
    </row>
    <row r="90" spans="1:10" ht="20.25" x14ac:dyDescent="0.3">
      <c r="A90" s="64">
        <f t="shared" si="36"/>
        <v>82</v>
      </c>
      <c r="B90" s="9" t="s">
        <v>3</v>
      </c>
      <c r="C90" s="103">
        <f t="shared" si="33"/>
        <v>465.40000000000003</v>
      </c>
      <c r="D90" s="102">
        <v>74.3</v>
      </c>
      <c r="E90" s="102">
        <v>77.2</v>
      </c>
      <c r="F90" s="102">
        <v>80.3</v>
      </c>
      <c r="G90" s="102">
        <v>80.3</v>
      </c>
      <c r="H90" s="102">
        <v>80.3</v>
      </c>
      <c r="I90" s="102">
        <v>73</v>
      </c>
      <c r="J90" s="64" t="s">
        <v>77</v>
      </c>
    </row>
    <row r="91" spans="1:10" ht="317.25" customHeight="1" x14ac:dyDescent="0.3">
      <c r="A91" s="64">
        <f t="shared" si="36"/>
        <v>83</v>
      </c>
      <c r="B91" s="9" t="s">
        <v>51</v>
      </c>
      <c r="C91" s="103">
        <f t="shared" si="33"/>
        <v>4.5</v>
      </c>
      <c r="D91" s="102">
        <f t="shared" ref="D91:I91" si="42">D92</f>
        <v>0.9</v>
      </c>
      <c r="E91" s="102">
        <f t="shared" si="42"/>
        <v>0.9</v>
      </c>
      <c r="F91" s="102">
        <f t="shared" si="42"/>
        <v>0.9</v>
      </c>
      <c r="G91" s="102">
        <f t="shared" si="42"/>
        <v>0.9</v>
      </c>
      <c r="H91" s="102">
        <f t="shared" si="42"/>
        <v>0.9</v>
      </c>
      <c r="I91" s="102">
        <f t="shared" si="42"/>
        <v>0</v>
      </c>
      <c r="J91" s="64">
        <v>37</v>
      </c>
    </row>
    <row r="92" spans="1:10" ht="20.25" x14ac:dyDescent="0.3">
      <c r="A92" s="64">
        <f t="shared" si="36"/>
        <v>84</v>
      </c>
      <c r="B92" s="9" t="s">
        <v>16</v>
      </c>
      <c r="C92" s="103">
        <f t="shared" si="33"/>
        <v>4.5</v>
      </c>
      <c r="D92" s="102">
        <v>0.9</v>
      </c>
      <c r="E92" s="102">
        <v>0.9</v>
      </c>
      <c r="F92" s="102">
        <v>0.9</v>
      </c>
      <c r="G92" s="102">
        <v>0.9</v>
      </c>
      <c r="H92" s="102">
        <v>0.9</v>
      </c>
      <c r="I92" s="102">
        <v>0</v>
      </c>
      <c r="J92" s="64" t="s">
        <v>77</v>
      </c>
    </row>
    <row r="93" spans="1:10" ht="116.25" customHeight="1" x14ac:dyDescent="0.3">
      <c r="A93" s="64">
        <f t="shared" si="36"/>
        <v>85</v>
      </c>
      <c r="B93" s="9" t="s">
        <v>117</v>
      </c>
      <c r="C93" s="103">
        <f t="shared" si="33"/>
        <v>42841</v>
      </c>
      <c r="D93" s="102">
        <f t="shared" ref="D93:I93" si="43">D94</f>
        <v>5992.7</v>
      </c>
      <c r="E93" s="102">
        <f t="shared" si="43"/>
        <v>6449.4</v>
      </c>
      <c r="F93" s="102">
        <f t="shared" si="43"/>
        <v>7615.3</v>
      </c>
      <c r="G93" s="102">
        <f t="shared" si="43"/>
        <v>7891.8</v>
      </c>
      <c r="H93" s="102">
        <f t="shared" si="43"/>
        <v>7891.8</v>
      </c>
      <c r="I93" s="102">
        <f t="shared" si="43"/>
        <v>7000</v>
      </c>
      <c r="J93" s="64">
        <v>29</v>
      </c>
    </row>
    <row r="94" spans="1:10" ht="20.25" x14ac:dyDescent="0.3">
      <c r="A94" s="64">
        <f t="shared" si="36"/>
        <v>86</v>
      </c>
      <c r="B94" s="9" t="s">
        <v>3</v>
      </c>
      <c r="C94" s="103">
        <f t="shared" si="33"/>
        <v>42841</v>
      </c>
      <c r="D94" s="102">
        <v>5992.7</v>
      </c>
      <c r="E94" s="102">
        <v>6449.4</v>
      </c>
      <c r="F94" s="102">
        <v>7615.3</v>
      </c>
      <c r="G94" s="102">
        <v>7891.8</v>
      </c>
      <c r="H94" s="102">
        <v>7891.8</v>
      </c>
      <c r="I94" s="102">
        <v>7000</v>
      </c>
      <c r="J94" s="64" t="s">
        <v>77</v>
      </c>
    </row>
    <row r="95" spans="1:10" ht="63" customHeight="1" x14ac:dyDescent="0.3">
      <c r="A95" s="64">
        <f t="shared" si="36"/>
        <v>87</v>
      </c>
      <c r="B95" s="9" t="s">
        <v>52</v>
      </c>
      <c r="C95" s="103">
        <f t="shared" si="33"/>
        <v>264</v>
      </c>
      <c r="D95" s="102">
        <f t="shared" ref="D95:I95" si="44">D96</f>
        <v>15.3</v>
      </c>
      <c r="E95" s="102">
        <f t="shared" si="44"/>
        <v>40</v>
      </c>
      <c r="F95" s="102">
        <f t="shared" si="44"/>
        <v>208.7</v>
      </c>
      <c r="G95" s="102">
        <f t="shared" si="44"/>
        <v>0</v>
      </c>
      <c r="H95" s="102">
        <f t="shared" si="44"/>
        <v>0</v>
      </c>
      <c r="I95" s="102">
        <f t="shared" si="44"/>
        <v>0</v>
      </c>
      <c r="J95" s="64">
        <v>39</v>
      </c>
    </row>
    <row r="96" spans="1:10" ht="24" customHeight="1" x14ac:dyDescent="0.3">
      <c r="A96" s="144">
        <f t="shared" si="36"/>
        <v>88</v>
      </c>
      <c r="B96" s="9" t="s">
        <v>3</v>
      </c>
      <c r="C96" s="103">
        <f t="shared" si="33"/>
        <v>264</v>
      </c>
      <c r="D96" s="102">
        <v>15.3</v>
      </c>
      <c r="E96" s="102">
        <v>40</v>
      </c>
      <c r="F96" s="102">
        <v>208.7</v>
      </c>
      <c r="G96" s="102">
        <v>0</v>
      </c>
      <c r="H96" s="102">
        <v>0</v>
      </c>
      <c r="I96" s="102">
        <v>0</v>
      </c>
      <c r="J96" s="144" t="s">
        <v>77</v>
      </c>
    </row>
    <row r="97" spans="1:10" ht="186" customHeight="1" x14ac:dyDescent="0.3">
      <c r="A97" s="144">
        <f t="shared" si="36"/>
        <v>89</v>
      </c>
      <c r="B97" s="9" t="s">
        <v>228</v>
      </c>
      <c r="C97" s="103">
        <f t="shared" si="33"/>
        <v>25.5</v>
      </c>
      <c r="D97" s="102">
        <v>0</v>
      </c>
      <c r="E97" s="102">
        <f>E98</f>
        <v>25.5</v>
      </c>
      <c r="F97" s="102">
        <f t="shared" ref="F97:I97" si="45">F98</f>
        <v>0</v>
      </c>
      <c r="G97" s="102">
        <f t="shared" si="45"/>
        <v>0</v>
      </c>
      <c r="H97" s="102">
        <f t="shared" si="45"/>
        <v>0</v>
      </c>
      <c r="I97" s="102">
        <f t="shared" si="45"/>
        <v>0</v>
      </c>
      <c r="J97" s="144"/>
    </row>
    <row r="98" spans="1:10" ht="20.25" x14ac:dyDescent="0.3">
      <c r="A98" s="144">
        <f t="shared" si="36"/>
        <v>90</v>
      </c>
      <c r="B98" s="145" t="s">
        <v>229</v>
      </c>
      <c r="C98" s="103">
        <f t="shared" si="33"/>
        <v>25.5</v>
      </c>
      <c r="D98" s="146">
        <v>0</v>
      </c>
      <c r="E98" s="146">
        <v>25.5</v>
      </c>
      <c r="F98" s="146">
        <v>0</v>
      </c>
      <c r="G98" s="146">
        <v>0</v>
      </c>
      <c r="H98" s="146">
        <v>0</v>
      </c>
      <c r="I98" s="146">
        <v>0</v>
      </c>
      <c r="J98" s="64" t="s">
        <v>77</v>
      </c>
    </row>
    <row r="99" spans="1:10" ht="42.75" customHeight="1" x14ac:dyDescent="0.3">
      <c r="A99" s="64">
        <f t="shared" si="36"/>
        <v>91</v>
      </c>
      <c r="B99" s="179" t="s">
        <v>17</v>
      </c>
      <c r="C99" s="179"/>
      <c r="D99" s="179"/>
      <c r="E99" s="179"/>
      <c r="F99" s="179"/>
      <c r="G99" s="179"/>
      <c r="H99" s="179"/>
      <c r="I99" s="179"/>
      <c r="J99" s="179"/>
    </row>
    <row r="100" spans="1:10" ht="40.5" x14ac:dyDescent="0.3">
      <c r="A100" s="64">
        <f t="shared" si="36"/>
        <v>92</v>
      </c>
      <c r="B100" s="9" t="s">
        <v>18</v>
      </c>
      <c r="C100" s="103">
        <f t="shared" ref="C100:I100" si="46">C102+C103+C101</f>
        <v>43263</v>
      </c>
      <c r="D100" s="103">
        <f t="shared" si="46"/>
        <v>24736.799999999999</v>
      </c>
      <c r="E100" s="103">
        <f t="shared" si="46"/>
        <v>4614.3</v>
      </c>
      <c r="F100" s="126">
        <f t="shared" si="46"/>
        <v>3499.3</v>
      </c>
      <c r="G100" s="126">
        <f t="shared" si="46"/>
        <v>3469.3</v>
      </c>
      <c r="H100" s="103">
        <f t="shared" si="46"/>
        <v>3469.3</v>
      </c>
      <c r="I100" s="103">
        <f t="shared" si="46"/>
        <v>3474</v>
      </c>
      <c r="J100" s="64" t="s">
        <v>77</v>
      </c>
    </row>
    <row r="101" spans="1:10" ht="20.25" x14ac:dyDescent="0.3">
      <c r="A101" s="64">
        <f t="shared" si="36"/>
        <v>93</v>
      </c>
      <c r="B101" s="9" t="s">
        <v>25</v>
      </c>
      <c r="C101" s="103">
        <f t="shared" ref="C101:I101" si="47">C113+C107</f>
        <v>18768.8</v>
      </c>
      <c r="D101" s="103">
        <f t="shared" si="47"/>
        <v>18768.8</v>
      </c>
      <c r="E101" s="103">
        <f t="shared" si="47"/>
        <v>0</v>
      </c>
      <c r="F101" s="126">
        <f t="shared" si="47"/>
        <v>0</v>
      </c>
      <c r="G101" s="126">
        <f t="shared" si="47"/>
        <v>0</v>
      </c>
      <c r="H101" s="103">
        <f t="shared" si="47"/>
        <v>0</v>
      </c>
      <c r="I101" s="103">
        <f t="shared" si="47"/>
        <v>0</v>
      </c>
      <c r="J101" s="64"/>
    </row>
    <row r="102" spans="1:10" ht="20.25" x14ac:dyDescent="0.3">
      <c r="A102" s="64">
        <f t="shared" si="36"/>
        <v>94</v>
      </c>
      <c r="B102" s="9" t="s">
        <v>2</v>
      </c>
      <c r="C102" s="103">
        <f t="shared" ref="C102:I103" si="48">C108+C114</f>
        <v>233.1</v>
      </c>
      <c r="D102" s="103">
        <f t="shared" si="48"/>
        <v>111.6</v>
      </c>
      <c r="E102" s="103">
        <f>E108+E114</f>
        <v>121.5</v>
      </c>
      <c r="F102" s="126">
        <f t="shared" si="48"/>
        <v>0</v>
      </c>
      <c r="G102" s="126">
        <f t="shared" si="48"/>
        <v>0</v>
      </c>
      <c r="H102" s="103">
        <f t="shared" si="48"/>
        <v>0</v>
      </c>
      <c r="I102" s="103">
        <f t="shared" si="48"/>
        <v>0</v>
      </c>
      <c r="J102" s="64" t="s">
        <v>77</v>
      </c>
    </row>
    <row r="103" spans="1:10" ht="20.25" x14ac:dyDescent="0.3">
      <c r="A103" s="64">
        <f t="shared" si="36"/>
        <v>95</v>
      </c>
      <c r="B103" s="9" t="s">
        <v>3</v>
      </c>
      <c r="C103" s="103">
        <f t="shared" si="48"/>
        <v>24261.1</v>
      </c>
      <c r="D103" s="103">
        <f t="shared" si="48"/>
        <v>5856.4</v>
      </c>
      <c r="E103" s="103">
        <f t="shared" si="48"/>
        <v>4492.8</v>
      </c>
      <c r="F103" s="126">
        <f t="shared" si="48"/>
        <v>3499.3</v>
      </c>
      <c r="G103" s="126">
        <f t="shared" si="48"/>
        <v>3469.3</v>
      </c>
      <c r="H103" s="103">
        <f t="shared" si="48"/>
        <v>3469.3</v>
      </c>
      <c r="I103" s="103">
        <f t="shared" si="48"/>
        <v>3474</v>
      </c>
      <c r="J103" s="64" t="s">
        <v>77</v>
      </c>
    </row>
    <row r="104" spans="1:10" ht="20.25" x14ac:dyDescent="0.3">
      <c r="A104" s="64">
        <f t="shared" si="36"/>
        <v>96</v>
      </c>
      <c r="B104" s="153" t="s">
        <v>24</v>
      </c>
      <c r="C104" s="154"/>
      <c r="D104" s="154"/>
      <c r="E104" s="154"/>
      <c r="F104" s="154"/>
      <c r="G104" s="154"/>
      <c r="H104" s="154"/>
      <c r="I104" s="154"/>
      <c r="J104" s="155"/>
    </row>
    <row r="105" spans="1:10" ht="40.5" x14ac:dyDescent="0.3">
      <c r="A105" s="64">
        <f t="shared" si="36"/>
        <v>97</v>
      </c>
      <c r="B105" s="9" t="s">
        <v>38</v>
      </c>
      <c r="C105" s="108">
        <f t="shared" ref="C105:I105" si="49">C108+C109</f>
        <v>0</v>
      </c>
      <c r="D105" s="108">
        <f t="shared" si="49"/>
        <v>0</v>
      </c>
      <c r="E105" s="108">
        <f t="shared" si="49"/>
        <v>0</v>
      </c>
      <c r="F105" s="135">
        <f t="shared" si="49"/>
        <v>0</v>
      </c>
      <c r="G105" s="135">
        <f t="shared" si="49"/>
        <v>0</v>
      </c>
      <c r="H105" s="135">
        <f t="shared" si="49"/>
        <v>0</v>
      </c>
      <c r="I105" s="108">
        <f t="shared" si="49"/>
        <v>0</v>
      </c>
      <c r="J105" s="64" t="s">
        <v>77</v>
      </c>
    </row>
    <row r="106" spans="1:10" ht="20.25" x14ac:dyDescent="0.3">
      <c r="A106" s="64">
        <f t="shared" si="36"/>
        <v>98</v>
      </c>
      <c r="B106" s="9" t="s">
        <v>10</v>
      </c>
      <c r="C106" s="108"/>
      <c r="D106" s="108"/>
      <c r="E106" s="108"/>
      <c r="F106" s="135"/>
      <c r="G106" s="135"/>
      <c r="H106" s="135"/>
      <c r="I106" s="108"/>
      <c r="J106" s="64" t="s">
        <v>77</v>
      </c>
    </row>
    <row r="107" spans="1:10" ht="20.25" x14ac:dyDescent="0.3">
      <c r="A107" s="64">
        <f t="shared" si="36"/>
        <v>99</v>
      </c>
      <c r="B107" s="9" t="s">
        <v>25</v>
      </c>
      <c r="C107" s="108">
        <f>D107+E107+F107+G107+H107+I107</f>
        <v>0</v>
      </c>
      <c r="D107" s="108">
        <v>0</v>
      </c>
      <c r="E107" s="108">
        <v>0</v>
      </c>
      <c r="F107" s="135">
        <v>0</v>
      </c>
      <c r="G107" s="135">
        <v>0</v>
      </c>
      <c r="H107" s="135">
        <v>0</v>
      </c>
      <c r="I107" s="108">
        <v>0</v>
      </c>
      <c r="J107" s="64"/>
    </row>
    <row r="108" spans="1:10" ht="20.25" x14ac:dyDescent="0.3">
      <c r="A108" s="64">
        <f t="shared" si="36"/>
        <v>100</v>
      </c>
      <c r="B108" s="9" t="s">
        <v>2</v>
      </c>
      <c r="C108" s="108">
        <f>D108+E108+F108+G108+H108+I108</f>
        <v>0</v>
      </c>
      <c r="D108" s="108">
        <v>0</v>
      </c>
      <c r="E108" s="108">
        <v>0</v>
      </c>
      <c r="F108" s="135">
        <v>0</v>
      </c>
      <c r="G108" s="135">
        <v>0</v>
      </c>
      <c r="H108" s="135">
        <v>0</v>
      </c>
      <c r="I108" s="108">
        <v>0</v>
      </c>
      <c r="J108" s="64" t="s">
        <v>77</v>
      </c>
    </row>
    <row r="109" spans="1:10" ht="20.25" x14ac:dyDescent="0.3">
      <c r="A109" s="64">
        <f t="shared" si="36"/>
        <v>101</v>
      </c>
      <c r="B109" s="9" t="s">
        <v>3</v>
      </c>
      <c r="C109" s="108">
        <f>D109+E109+F109+G109+H109+I109</f>
        <v>0</v>
      </c>
      <c r="D109" s="108">
        <v>0</v>
      </c>
      <c r="E109" s="108">
        <v>0</v>
      </c>
      <c r="F109" s="135">
        <v>0</v>
      </c>
      <c r="G109" s="135">
        <v>0</v>
      </c>
      <c r="H109" s="135">
        <v>0</v>
      </c>
      <c r="I109" s="108">
        <v>0</v>
      </c>
      <c r="J109" s="64" t="s">
        <v>77</v>
      </c>
    </row>
    <row r="110" spans="1:10" ht="20.25" x14ac:dyDescent="0.3">
      <c r="A110" s="64">
        <f t="shared" si="36"/>
        <v>102</v>
      </c>
      <c r="B110" s="153" t="s">
        <v>8</v>
      </c>
      <c r="C110" s="154"/>
      <c r="D110" s="154"/>
      <c r="E110" s="154"/>
      <c r="F110" s="154"/>
      <c r="G110" s="154"/>
      <c r="H110" s="154"/>
      <c r="I110" s="154"/>
      <c r="J110" s="155"/>
    </row>
    <row r="111" spans="1:10" ht="40.5" x14ac:dyDescent="0.3">
      <c r="A111" s="64">
        <f t="shared" si="36"/>
        <v>103</v>
      </c>
      <c r="B111" s="9" t="s">
        <v>15</v>
      </c>
      <c r="C111" s="102">
        <f t="shared" ref="C111:I111" si="50">C114+C115+C113</f>
        <v>43263</v>
      </c>
      <c r="D111" s="102">
        <f t="shared" si="50"/>
        <v>24736.799999999999</v>
      </c>
      <c r="E111" s="102">
        <f t="shared" si="50"/>
        <v>4614.3</v>
      </c>
      <c r="F111" s="102">
        <f t="shared" si="50"/>
        <v>3499.3</v>
      </c>
      <c r="G111" s="102">
        <f t="shared" si="50"/>
        <v>3469.3</v>
      </c>
      <c r="H111" s="102">
        <f t="shared" si="50"/>
        <v>3469.3</v>
      </c>
      <c r="I111" s="102">
        <f t="shared" si="50"/>
        <v>3474</v>
      </c>
      <c r="J111" s="64" t="s">
        <v>77</v>
      </c>
    </row>
    <row r="112" spans="1:10" ht="20.25" x14ac:dyDescent="0.3">
      <c r="A112" s="64">
        <f t="shared" si="36"/>
        <v>104</v>
      </c>
      <c r="B112" s="9" t="s">
        <v>10</v>
      </c>
      <c r="C112" s="102"/>
      <c r="D112" s="102"/>
      <c r="E112" s="102"/>
      <c r="F112" s="102"/>
      <c r="G112" s="102"/>
      <c r="H112" s="102"/>
      <c r="I112" s="102"/>
      <c r="J112" s="64" t="s">
        <v>77</v>
      </c>
    </row>
    <row r="113" spans="1:10" ht="20.25" x14ac:dyDescent="0.3">
      <c r="A113" s="64">
        <f t="shared" si="36"/>
        <v>105</v>
      </c>
      <c r="B113" s="9" t="s">
        <v>25</v>
      </c>
      <c r="C113" s="102">
        <f t="shared" ref="C113:I113" si="51">C124</f>
        <v>18768.8</v>
      </c>
      <c r="D113" s="102">
        <f t="shared" si="51"/>
        <v>18768.8</v>
      </c>
      <c r="E113" s="102">
        <f t="shared" si="51"/>
        <v>0</v>
      </c>
      <c r="F113" s="102">
        <f t="shared" si="51"/>
        <v>0</v>
      </c>
      <c r="G113" s="102">
        <f t="shared" si="51"/>
        <v>0</v>
      </c>
      <c r="H113" s="102">
        <f t="shared" si="51"/>
        <v>0</v>
      </c>
      <c r="I113" s="102">
        <f t="shared" si="51"/>
        <v>0</v>
      </c>
      <c r="J113" s="64"/>
    </row>
    <row r="114" spans="1:10" ht="20.25" x14ac:dyDescent="0.3">
      <c r="A114" s="64">
        <f t="shared" si="36"/>
        <v>106</v>
      </c>
      <c r="B114" s="9" t="s">
        <v>2</v>
      </c>
      <c r="C114" s="102">
        <f>C117+C125</f>
        <v>233.1</v>
      </c>
      <c r="D114" s="102">
        <f t="shared" ref="D114:I114" si="52">D117</f>
        <v>111.6</v>
      </c>
      <c r="E114" s="102">
        <f>E117</f>
        <v>121.5</v>
      </c>
      <c r="F114" s="102">
        <f t="shared" si="52"/>
        <v>0</v>
      </c>
      <c r="G114" s="102">
        <f t="shared" si="52"/>
        <v>0</v>
      </c>
      <c r="H114" s="102">
        <f t="shared" si="52"/>
        <v>0</v>
      </c>
      <c r="I114" s="102">
        <f t="shared" si="52"/>
        <v>0</v>
      </c>
      <c r="J114" s="64" t="s">
        <v>77</v>
      </c>
    </row>
    <row r="115" spans="1:10" ht="20.25" x14ac:dyDescent="0.3">
      <c r="A115" s="64">
        <f t="shared" si="36"/>
        <v>107</v>
      </c>
      <c r="B115" s="9" t="s">
        <v>3</v>
      </c>
      <c r="C115" s="102">
        <f>D115+E115+F115+G115+H115+I115</f>
        <v>24261.1</v>
      </c>
      <c r="D115" s="102">
        <f t="shared" ref="D115:I115" si="53">D118+D122+D120+D126</f>
        <v>5856.4</v>
      </c>
      <c r="E115" s="102">
        <f t="shared" si="53"/>
        <v>4492.8</v>
      </c>
      <c r="F115" s="102">
        <f t="shared" si="53"/>
        <v>3499.3</v>
      </c>
      <c r="G115" s="102">
        <f t="shared" si="53"/>
        <v>3469.3</v>
      </c>
      <c r="H115" s="102">
        <f t="shared" si="53"/>
        <v>3469.3</v>
      </c>
      <c r="I115" s="102">
        <f t="shared" si="53"/>
        <v>3474</v>
      </c>
      <c r="J115" s="64" t="s">
        <v>77</v>
      </c>
    </row>
    <row r="116" spans="1:10" ht="81" x14ac:dyDescent="0.3">
      <c r="A116" s="64">
        <f t="shared" si="36"/>
        <v>108</v>
      </c>
      <c r="B116" s="9" t="s">
        <v>96</v>
      </c>
      <c r="C116" s="102">
        <f t="shared" ref="C116:I116" si="54">C117+C118</f>
        <v>6484.8</v>
      </c>
      <c r="D116" s="102">
        <f t="shared" si="54"/>
        <v>1000.4</v>
      </c>
      <c r="E116" s="102">
        <f t="shared" si="54"/>
        <v>1071.8</v>
      </c>
      <c r="F116" s="102">
        <f t="shared" si="54"/>
        <v>1070.2</v>
      </c>
      <c r="G116" s="102">
        <f t="shared" si="54"/>
        <v>1070.2</v>
      </c>
      <c r="H116" s="102">
        <f t="shared" si="54"/>
        <v>1070.2</v>
      </c>
      <c r="I116" s="102">
        <f t="shared" si="54"/>
        <v>1202</v>
      </c>
      <c r="J116" s="64" t="s">
        <v>192</v>
      </c>
    </row>
    <row r="117" spans="1:10" ht="20.25" x14ac:dyDescent="0.3">
      <c r="A117" s="64">
        <f t="shared" si="36"/>
        <v>109</v>
      </c>
      <c r="B117" s="9" t="s">
        <v>11</v>
      </c>
      <c r="C117" s="102">
        <f>D117+E117+F117+G117+H117+I117</f>
        <v>233.1</v>
      </c>
      <c r="D117" s="102">
        <v>111.6</v>
      </c>
      <c r="E117" s="102">
        <v>121.5</v>
      </c>
      <c r="F117" s="102">
        <v>0</v>
      </c>
      <c r="G117" s="102">
        <v>0</v>
      </c>
      <c r="H117" s="102">
        <v>0</v>
      </c>
      <c r="I117" s="102">
        <v>0</v>
      </c>
      <c r="J117" s="64" t="s">
        <v>77</v>
      </c>
    </row>
    <row r="118" spans="1:10" ht="20.25" x14ac:dyDescent="0.3">
      <c r="A118" s="64">
        <f t="shared" si="36"/>
        <v>110</v>
      </c>
      <c r="B118" s="9" t="s">
        <v>3</v>
      </c>
      <c r="C118" s="102">
        <f>D118+E118+F118+G118+H118+I118</f>
        <v>6251.7</v>
      </c>
      <c r="D118" s="102">
        <v>888.8</v>
      </c>
      <c r="E118" s="102">
        <v>950.3</v>
      </c>
      <c r="F118" s="102">
        <v>1070.2</v>
      </c>
      <c r="G118" s="102">
        <v>1070.2</v>
      </c>
      <c r="H118" s="102">
        <v>1070.2</v>
      </c>
      <c r="I118" s="102">
        <v>1202</v>
      </c>
      <c r="J118" s="64" t="s">
        <v>77</v>
      </c>
    </row>
    <row r="119" spans="1:10" ht="122.25" customHeight="1" x14ac:dyDescent="0.3">
      <c r="A119" s="64">
        <f t="shared" si="36"/>
        <v>111</v>
      </c>
      <c r="B119" s="9" t="s">
        <v>82</v>
      </c>
      <c r="C119" s="102">
        <f>C120</f>
        <v>12261.6</v>
      </c>
      <c r="D119" s="102">
        <f t="shared" ref="D119:I121" si="55">D120</f>
        <v>2021.3</v>
      </c>
      <c r="E119" s="102">
        <f t="shared" si="55"/>
        <v>1851</v>
      </c>
      <c r="F119" s="102">
        <f t="shared" si="55"/>
        <v>2059.1</v>
      </c>
      <c r="G119" s="102">
        <f t="shared" si="55"/>
        <v>2029.1</v>
      </c>
      <c r="H119" s="102">
        <f t="shared" si="55"/>
        <v>2029.1</v>
      </c>
      <c r="I119" s="102">
        <f t="shared" si="55"/>
        <v>2272</v>
      </c>
      <c r="J119" s="64">
        <v>50</v>
      </c>
    </row>
    <row r="120" spans="1:10" ht="20.25" x14ac:dyDescent="0.3">
      <c r="A120" s="64">
        <f t="shared" si="36"/>
        <v>112</v>
      </c>
      <c r="B120" s="9" t="s">
        <v>32</v>
      </c>
      <c r="C120" s="102">
        <f>D120+E120+F120+G120+H120+I120</f>
        <v>12261.6</v>
      </c>
      <c r="D120" s="102">
        <v>2021.3</v>
      </c>
      <c r="E120" s="102">
        <v>1851</v>
      </c>
      <c r="F120" s="102">
        <v>2059.1</v>
      </c>
      <c r="G120" s="102">
        <v>2029.1</v>
      </c>
      <c r="H120" s="102">
        <v>2029.1</v>
      </c>
      <c r="I120" s="102">
        <v>2272</v>
      </c>
      <c r="J120" s="64" t="s">
        <v>77</v>
      </c>
    </row>
    <row r="121" spans="1:10" ht="81" x14ac:dyDescent="0.3">
      <c r="A121" s="64">
        <f t="shared" si="36"/>
        <v>113</v>
      </c>
      <c r="B121" s="9" t="s">
        <v>65</v>
      </c>
      <c r="C121" s="102">
        <f>C122</f>
        <v>1965.6</v>
      </c>
      <c r="D121" s="102">
        <f t="shared" si="55"/>
        <v>343.3</v>
      </c>
      <c r="E121" s="102">
        <f t="shared" si="55"/>
        <v>512.29999999999995</v>
      </c>
      <c r="F121" s="102">
        <f t="shared" si="55"/>
        <v>370</v>
      </c>
      <c r="G121" s="102">
        <f t="shared" si="55"/>
        <v>370</v>
      </c>
      <c r="H121" s="102">
        <f t="shared" si="55"/>
        <v>370</v>
      </c>
      <c r="I121" s="102">
        <f t="shared" si="55"/>
        <v>0</v>
      </c>
      <c r="J121" s="64">
        <v>52</v>
      </c>
    </row>
    <row r="122" spans="1:10" ht="20.25" x14ac:dyDescent="0.3">
      <c r="A122" s="64">
        <f t="shared" si="36"/>
        <v>114</v>
      </c>
      <c r="B122" s="9" t="s">
        <v>32</v>
      </c>
      <c r="C122" s="102">
        <f>D122+E122+F122+G122+H122+I122</f>
        <v>1965.6</v>
      </c>
      <c r="D122" s="102">
        <v>343.3</v>
      </c>
      <c r="E122" s="102">
        <v>512.29999999999995</v>
      </c>
      <c r="F122" s="102">
        <v>370</v>
      </c>
      <c r="G122" s="102">
        <v>370</v>
      </c>
      <c r="H122" s="102">
        <v>370</v>
      </c>
      <c r="I122" s="102">
        <v>0</v>
      </c>
      <c r="J122" s="64" t="s">
        <v>77</v>
      </c>
    </row>
    <row r="123" spans="1:10" ht="139.5" customHeight="1" x14ac:dyDescent="0.3">
      <c r="A123" s="64">
        <f t="shared" si="36"/>
        <v>115</v>
      </c>
      <c r="B123" s="9" t="s">
        <v>106</v>
      </c>
      <c r="C123" s="102">
        <f>C125+C126+C124</f>
        <v>22551</v>
      </c>
      <c r="D123" s="102">
        <f>D125+D126+D124</f>
        <v>21371.8</v>
      </c>
      <c r="E123" s="102">
        <f>E125+E126</f>
        <v>1179.2</v>
      </c>
      <c r="F123" s="102">
        <f>F125+F126</f>
        <v>0</v>
      </c>
      <c r="G123" s="102">
        <f>G125+G126</f>
        <v>0</v>
      </c>
      <c r="H123" s="102">
        <f>H125+H126</f>
        <v>0</v>
      </c>
      <c r="I123" s="102">
        <f>I125+I126</f>
        <v>0</v>
      </c>
      <c r="J123" s="64" t="s">
        <v>107</v>
      </c>
    </row>
    <row r="124" spans="1:10" ht="20.25" x14ac:dyDescent="0.3">
      <c r="A124" s="64">
        <f t="shared" si="36"/>
        <v>116</v>
      </c>
      <c r="B124" s="9" t="s">
        <v>25</v>
      </c>
      <c r="C124" s="102">
        <f t="shared" ref="C124:C129" si="56">D124+E124+F124+G124+H124+I124</f>
        <v>18768.8</v>
      </c>
      <c r="D124" s="102">
        <v>18768.8</v>
      </c>
      <c r="E124" s="102">
        <v>0</v>
      </c>
      <c r="F124" s="102">
        <v>0</v>
      </c>
      <c r="G124" s="102">
        <v>0</v>
      </c>
      <c r="H124" s="102">
        <v>0</v>
      </c>
      <c r="I124" s="102">
        <v>0</v>
      </c>
      <c r="J124" s="64" t="s">
        <v>77</v>
      </c>
    </row>
    <row r="125" spans="1:10" ht="20.25" x14ac:dyDescent="0.3">
      <c r="A125" s="64">
        <f t="shared" si="36"/>
        <v>117</v>
      </c>
      <c r="B125" s="9" t="s">
        <v>11</v>
      </c>
      <c r="C125" s="102">
        <f t="shared" si="56"/>
        <v>0</v>
      </c>
      <c r="D125" s="102">
        <v>0</v>
      </c>
      <c r="E125" s="102">
        <v>0</v>
      </c>
      <c r="F125" s="102">
        <v>0</v>
      </c>
      <c r="G125" s="102">
        <v>0</v>
      </c>
      <c r="H125" s="102">
        <v>0</v>
      </c>
      <c r="I125" s="102">
        <v>0</v>
      </c>
      <c r="J125" s="64" t="s">
        <v>77</v>
      </c>
    </row>
    <row r="126" spans="1:10" ht="20.25" x14ac:dyDescent="0.3">
      <c r="A126" s="64">
        <f t="shared" si="36"/>
        <v>118</v>
      </c>
      <c r="B126" s="9" t="s">
        <v>3</v>
      </c>
      <c r="C126" s="102">
        <f t="shared" si="56"/>
        <v>3782.2</v>
      </c>
      <c r="D126" s="102">
        <v>2603</v>
      </c>
      <c r="E126" s="102">
        <v>1179.2</v>
      </c>
      <c r="F126" s="102">
        <v>0</v>
      </c>
      <c r="G126" s="102">
        <v>0</v>
      </c>
      <c r="H126" s="102">
        <v>0</v>
      </c>
      <c r="I126" s="102">
        <v>0</v>
      </c>
      <c r="J126" s="64" t="s">
        <v>77</v>
      </c>
    </row>
    <row r="127" spans="1:10" ht="102" customHeight="1" x14ac:dyDescent="0.3">
      <c r="A127" s="64">
        <v>117</v>
      </c>
      <c r="B127" s="9" t="s">
        <v>205</v>
      </c>
      <c r="C127" s="8">
        <f t="shared" si="56"/>
        <v>0</v>
      </c>
      <c r="D127" s="102">
        <v>0</v>
      </c>
      <c r="E127" s="102">
        <v>0</v>
      </c>
      <c r="F127" s="102">
        <v>0</v>
      </c>
      <c r="G127" s="102">
        <v>0</v>
      </c>
      <c r="H127" s="102">
        <v>0</v>
      </c>
      <c r="I127" s="102">
        <v>0</v>
      </c>
      <c r="J127" s="64" t="s">
        <v>77</v>
      </c>
    </row>
    <row r="128" spans="1:10" ht="20.25" x14ac:dyDescent="0.3">
      <c r="A128" s="64">
        <f t="shared" si="36"/>
        <v>118</v>
      </c>
      <c r="B128" s="9" t="s">
        <v>11</v>
      </c>
      <c r="C128" s="103">
        <f t="shared" si="56"/>
        <v>0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64" t="s">
        <v>77</v>
      </c>
    </row>
    <row r="129" spans="1:10" ht="20.25" x14ac:dyDescent="0.3">
      <c r="A129" s="64">
        <f t="shared" si="36"/>
        <v>119</v>
      </c>
      <c r="B129" s="9" t="s">
        <v>3</v>
      </c>
      <c r="C129" s="103">
        <f t="shared" si="56"/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0</v>
      </c>
      <c r="I129" s="102">
        <v>0</v>
      </c>
      <c r="J129" s="64" t="s">
        <v>77</v>
      </c>
    </row>
    <row r="130" spans="1:10" ht="20.25" x14ac:dyDescent="0.3">
      <c r="A130" s="64">
        <f t="shared" si="36"/>
        <v>120</v>
      </c>
      <c r="B130" s="150" t="s">
        <v>121</v>
      </c>
      <c r="C130" s="151"/>
      <c r="D130" s="151"/>
      <c r="E130" s="151"/>
      <c r="F130" s="151"/>
      <c r="G130" s="151"/>
      <c r="H130" s="151"/>
      <c r="I130" s="151"/>
      <c r="J130" s="152"/>
    </row>
    <row r="131" spans="1:10" ht="20.25" x14ac:dyDescent="0.3">
      <c r="A131" s="64">
        <f t="shared" si="36"/>
        <v>121</v>
      </c>
      <c r="B131" s="21" t="s">
        <v>6</v>
      </c>
      <c r="C131" s="109">
        <f t="shared" ref="C131:I131" si="57">C133+C134</f>
        <v>93694.400000000009</v>
      </c>
      <c r="D131" s="109">
        <f t="shared" si="57"/>
        <v>17751.099999999999</v>
      </c>
      <c r="E131" s="109">
        <f t="shared" si="57"/>
        <v>16980.3</v>
      </c>
      <c r="F131" s="136">
        <f t="shared" si="57"/>
        <v>13166</v>
      </c>
      <c r="G131" s="109">
        <f t="shared" si="57"/>
        <v>13122</v>
      </c>
      <c r="H131" s="109">
        <f t="shared" si="57"/>
        <v>13122</v>
      </c>
      <c r="I131" s="109">
        <f t="shared" si="57"/>
        <v>19553</v>
      </c>
      <c r="J131" s="15" t="s">
        <v>77</v>
      </c>
    </row>
    <row r="132" spans="1:10" ht="20.25" x14ac:dyDescent="0.3">
      <c r="A132" s="64">
        <f t="shared" si="36"/>
        <v>122</v>
      </c>
      <c r="B132" s="21" t="s">
        <v>7</v>
      </c>
      <c r="C132" s="109"/>
      <c r="D132" s="109"/>
      <c r="E132" s="109"/>
      <c r="F132" s="136"/>
      <c r="G132" s="109"/>
      <c r="H132" s="109"/>
      <c r="I132" s="109"/>
      <c r="J132" s="15" t="s">
        <v>77</v>
      </c>
    </row>
    <row r="133" spans="1:10" ht="20.25" x14ac:dyDescent="0.3">
      <c r="A133" s="64">
        <f t="shared" si="36"/>
        <v>123</v>
      </c>
      <c r="B133" s="21" t="s">
        <v>2</v>
      </c>
      <c r="C133" s="109">
        <f>C137+C141</f>
        <v>0</v>
      </c>
      <c r="D133" s="109">
        <f t="shared" ref="C133:I134" si="58">D137+D141</f>
        <v>0</v>
      </c>
      <c r="E133" s="109">
        <f t="shared" si="58"/>
        <v>0</v>
      </c>
      <c r="F133" s="136">
        <f t="shared" si="58"/>
        <v>0</v>
      </c>
      <c r="G133" s="109">
        <f t="shared" si="58"/>
        <v>0</v>
      </c>
      <c r="H133" s="109">
        <f t="shared" si="58"/>
        <v>0</v>
      </c>
      <c r="I133" s="109">
        <f t="shared" si="58"/>
        <v>0</v>
      </c>
      <c r="J133" s="15" t="s">
        <v>77</v>
      </c>
    </row>
    <row r="134" spans="1:10" ht="20.25" x14ac:dyDescent="0.3">
      <c r="A134" s="64">
        <f t="shared" si="36"/>
        <v>124</v>
      </c>
      <c r="B134" s="21" t="s">
        <v>3</v>
      </c>
      <c r="C134" s="109">
        <f t="shared" si="58"/>
        <v>93694.400000000009</v>
      </c>
      <c r="D134" s="109">
        <f t="shared" si="58"/>
        <v>17751.099999999999</v>
      </c>
      <c r="E134" s="109">
        <f t="shared" si="58"/>
        <v>16980.3</v>
      </c>
      <c r="F134" s="136">
        <f t="shared" si="58"/>
        <v>13166</v>
      </c>
      <c r="G134" s="109">
        <f t="shared" si="58"/>
        <v>13122</v>
      </c>
      <c r="H134" s="109">
        <f t="shared" si="58"/>
        <v>13122</v>
      </c>
      <c r="I134" s="109">
        <f t="shared" si="58"/>
        <v>19553</v>
      </c>
      <c r="J134" s="15" t="s">
        <v>77</v>
      </c>
    </row>
    <row r="135" spans="1:10" ht="20.25" x14ac:dyDescent="0.3">
      <c r="A135" s="64">
        <f t="shared" si="36"/>
        <v>125</v>
      </c>
      <c r="B135" s="175" t="s">
        <v>24</v>
      </c>
      <c r="C135" s="175"/>
      <c r="D135" s="175"/>
      <c r="E135" s="175"/>
      <c r="F135" s="175"/>
      <c r="G135" s="175"/>
      <c r="H135" s="175"/>
      <c r="I135" s="175"/>
      <c r="J135" s="175"/>
    </row>
    <row r="136" spans="1:10" s="1" customFormat="1" ht="60.75" x14ac:dyDescent="0.3">
      <c r="A136" s="64">
        <f t="shared" si="36"/>
        <v>126</v>
      </c>
      <c r="B136" s="21" t="s">
        <v>26</v>
      </c>
      <c r="C136" s="109">
        <f>D136+E136+F136+G136+H136+I136</f>
        <v>5830.6</v>
      </c>
      <c r="D136" s="109">
        <f t="shared" ref="D136:I136" si="59">D137+D138</f>
        <v>4489.3</v>
      </c>
      <c r="E136" s="109">
        <f t="shared" si="59"/>
        <v>1341.3</v>
      </c>
      <c r="F136" s="136">
        <f t="shared" si="59"/>
        <v>0</v>
      </c>
      <c r="G136" s="109">
        <f t="shared" si="59"/>
        <v>0</v>
      </c>
      <c r="H136" s="109">
        <f t="shared" si="59"/>
        <v>0</v>
      </c>
      <c r="I136" s="109">
        <f t="shared" si="59"/>
        <v>0</v>
      </c>
      <c r="J136" s="14">
        <v>59</v>
      </c>
    </row>
    <row r="137" spans="1:10" s="1" customFormat="1" ht="20.25" x14ac:dyDescent="0.3">
      <c r="A137" s="64">
        <f t="shared" si="36"/>
        <v>127</v>
      </c>
      <c r="B137" s="21" t="s">
        <v>11</v>
      </c>
      <c r="C137" s="109">
        <f>D137+E137+F137+G137+H137+I137</f>
        <v>0</v>
      </c>
      <c r="D137" s="109">
        <v>0</v>
      </c>
      <c r="E137" s="109">
        <v>0</v>
      </c>
      <c r="F137" s="136">
        <v>0</v>
      </c>
      <c r="G137" s="109">
        <v>0</v>
      </c>
      <c r="H137" s="109">
        <v>0</v>
      </c>
      <c r="I137" s="109">
        <v>0</v>
      </c>
      <c r="J137" s="15" t="s">
        <v>77</v>
      </c>
    </row>
    <row r="138" spans="1:10" s="1" customFormat="1" ht="20.25" x14ac:dyDescent="0.3">
      <c r="A138" s="64">
        <f t="shared" si="36"/>
        <v>128</v>
      </c>
      <c r="B138" s="21" t="s">
        <v>3</v>
      </c>
      <c r="C138" s="109">
        <f>D138+E138+F138+G138+H138+I138</f>
        <v>5830.6</v>
      </c>
      <c r="D138" s="109">
        <v>4489.3</v>
      </c>
      <c r="E138" s="109">
        <v>1341.3</v>
      </c>
      <c r="F138" s="136">
        <v>0</v>
      </c>
      <c r="G138" s="109">
        <v>0</v>
      </c>
      <c r="H138" s="109">
        <v>0</v>
      </c>
      <c r="I138" s="109">
        <v>0</v>
      </c>
      <c r="J138" s="15" t="s">
        <v>77</v>
      </c>
    </row>
    <row r="139" spans="1:10" ht="20.25" x14ac:dyDescent="0.3">
      <c r="A139" s="64">
        <f t="shared" si="36"/>
        <v>129</v>
      </c>
      <c r="B139" s="176" t="s">
        <v>8</v>
      </c>
      <c r="C139" s="177"/>
      <c r="D139" s="177"/>
      <c r="E139" s="177"/>
      <c r="F139" s="177"/>
      <c r="G139" s="177"/>
      <c r="H139" s="177"/>
      <c r="I139" s="177"/>
      <c r="J139" s="178"/>
    </row>
    <row r="140" spans="1:10" ht="37.5" customHeight="1" x14ac:dyDescent="0.3">
      <c r="A140" s="64">
        <f t="shared" si="36"/>
        <v>130</v>
      </c>
      <c r="B140" s="9" t="s">
        <v>39</v>
      </c>
      <c r="C140" s="109">
        <f t="shared" ref="C140:I140" si="60">C141+C142</f>
        <v>87863.8</v>
      </c>
      <c r="D140" s="109">
        <f t="shared" si="60"/>
        <v>13261.8</v>
      </c>
      <c r="E140" s="109">
        <f t="shared" si="60"/>
        <v>15639</v>
      </c>
      <c r="F140" s="109">
        <f t="shared" si="60"/>
        <v>13166</v>
      </c>
      <c r="G140" s="109">
        <f t="shared" si="60"/>
        <v>13122</v>
      </c>
      <c r="H140" s="109">
        <f t="shared" si="60"/>
        <v>13122</v>
      </c>
      <c r="I140" s="109">
        <f t="shared" si="60"/>
        <v>19553</v>
      </c>
      <c r="J140" s="64" t="s">
        <v>77</v>
      </c>
    </row>
    <row r="141" spans="1:10" ht="20.25" x14ac:dyDescent="0.3">
      <c r="A141" s="64">
        <f t="shared" si="36"/>
        <v>131</v>
      </c>
      <c r="B141" s="9" t="s">
        <v>11</v>
      </c>
      <c r="C141" s="109">
        <f>D141+E141+F141+G141+H141+I141</f>
        <v>0</v>
      </c>
      <c r="D141" s="109">
        <v>0</v>
      </c>
      <c r="E141" s="109">
        <v>0</v>
      </c>
      <c r="F141" s="109">
        <f>F159</f>
        <v>0</v>
      </c>
      <c r="G141" s="109">
        <f>G159</f>
        <v>0</v>
      </c>
      <c r="H141" s="109">
        <f>H159</f>
        <v>0</v>
      </c>
      <c r="I141" s="109">
        <f>I159</f>
        <v>0</v>
      </c>
      <c r="J141" s="64" t="s">
        <v>77</v>
      </c>
    </row>
    <row r="142" spans="1:10" ht="20.25" x14ac:dyDescent="0.3">
      <c r="A142" s="48">
        <f t="shared" si="36"/>
        <v>132</v>
      </c>
      <c r="B142" s="40" t="s">
        <v>3</v>
      </c>
      <c r="C142" s="110">
        <f>D142+E142+F142+G142+H142+I142</f>
        <v>87863.8</v>
      </c>
      <c r="D142" s="110">
        <f t="shared" ref="D142:I142" si="61">D144</f>
        <v>13261.8</v>
      </c>
      <c r="E142" s="110">
        <f t="shared" si="61"/>
        <v>15639</v>
      </c>
      <c r="F142" s="110">
        <f t="shared" si="61"/>
        <v>13166</v>
      </c>
      <c r="G142" s="110">
        <f t="shared" si="61"/>
        <v>13122</v>
      </c>
      <c r="H142" s="110">
        <f t="shared" si="61"/>
        <v>13122</v>
      </c>
      <c r="I142" s="110">
        <f t="shared" si="61"/>
        <v>19553</v>
      </c>
      <c r="J142" s="48" t="s">
        <v>77</v>
      </c>
    </row>
    <row r="143" spans="1:10" ht="161.25" customHeight="1" x14ac:dyDescent="0.3">
      <c r="A143" s="98">
        <f t="shared" si="36"/>
        <v>133</v>
      </c>
      <c r="B143" s="9" t="s">
        <v>218</v>
      </c>
      <c r="C143" s="103">
        <f>SUM(D143:I143)</f>
        <v>87863.8</v>
      </c>
      <c r="D143" s="103">
        <f t="shared" ref="D143:I143" si="62">D144</f>
        <v>13261.8</v>
      </c>
      <c r="E143" s="103">
        <f t="shared" si="62"/>
        <v>15639</v>
      </c>
      <c r="F143" s="103">
        <f t="shared" si="62"/>
        <v>13166</v>
      </c>
      <c r="G143" s="103">
        <f t="shared" si="62"/>
        <v>13122</v>
      </c>
      <c r="H143" s="103">
        <f t="shared" si="62"/>
        <v>13122</v>
      </c>
      <c r="I143" s="103">
        <f t="shared" si="62"/>
        <v>19553</v>
      </c>
      <c r="J143" s="64" t="s">
        <v>86</v>
      </c>
    </row>
    <row r="144" spans="1:10" ht="23.25" customHeight="1" x14ac:dyDescent="0.3">
      <c r="A144" s="98">
        <f t="shared" si="36"/>
        <v>134</v>
      </c>
      <c r="B144" s="11" t="s">
        <v>3</v>
      </c>
      <c r="C144" s="111">
        <f>D144+E144+F144+G144+H144+I144</f>
        <v>87863.8</v>
      </c>
      <c r="D144" s="112">
        <v>13261.8</v>
      </c>
      <c r="E144" s="112">
        <v>15639</v>
      </c>
      <c r="F144" s="112">
        <v>13166</v>
      </c>
      <c r="G144" s="112">
        <v>13122</v>
      </c>
      <c r="H144" s="112">
        <v>13122</v>
      </c>
      <c r="I144" s="112">
        <v>19553</v>
      </c>
      <c r="J144" s="13" t="s">
        <v>77</v>
      </c>
    </row>
    <row r="145" spans="1:10" ht="20.25" x14ac:dyDescent="0.3">
      <c r="A145" s="99">
        <f t="shared" si="36"/>
        <v>135</v>
      </c>
      <c r="B145" s="150" t="s">
        <v>122</v>
      </c>
      <c r="C145" s="151"/>
      <c r="D145" s="151"/>
      <c r="E145" s="151"/>
      <c r="F145" s="151"/>
      <c r="G145" s="151"/>
      <c r="H145" s="151"/>
      <c r="I145" s="151"/>
      <c r="J145" s="152"/>
    </row>
    <row r="146" spans="1:10" ht="21" x14ac:dyDescent="0.3">
      <c r="A146" s="99">
        <f t="shared" si="36"/>
        <v>136</v>
      </c>
      <c r="B146" s="9" t="s">
        <v>6</v>
      </c>
      <c r="C146" s="22"/>
      <c r="D146" s="22"/>
      <c r="E146" s="22"/>
      <c r="F146" s="22"/>
      <c r="G146" s="22"/>
      <c r="H146" s="22"/>
      <c r="I146" s="22"/>
      <c r="J146" s="64" t="s">
        <v>77</v>
      </c>
    </row>
    <row r="147" spans="1:10" ht="20.25" x14ac:dyDescent="0.3">
      <c r="A147" s="99">
        <f t="shared" si="36"/>
        <v>137</v>
      </c>
      <c r="B147" s="9" t="s">
        <v>7</v>
      </c>
      <c r="C147" s="109">
        <f>SUM(D147:I147)</f>
        <v>45170.3</v>
      </c>
      <c r="D147" s="109">
        <f t="shared" ref="D147:I147" si="63">D148+D149</f>
        <v>7488.3000000000011</v>
      </c>
      <c r="E147" s="109">
        <f t="shared" si="63"/>
        <v>7782</v>
      </c>
      <c r="F147" s="109">
        <f t="shared" si="63"/>
        <v>7050</v>
      </c>
      <c r="G147" s="109">
        <f t="shared" si="63"/>
        <v>7050</v>
      </c>
      <c r="H147" s="109">
        <f t="shared" si="63"/>
        <v>7050</v>
      </c>
      <c r="I147" s="109">
        <f t="shared" si="63"/>
        <v>8750</v>
      </c>
      <c r="J147" s="64" t="s">
        <v>77</v>
      </c>
    </row>
    <row r="148" spans="1:10" ht="20.25" x14ac:dyDescent="0.3">
      <c r="A148" s="98">
        <f t="shared" si="36"/>
        <v>138</v>
      </c>
      <c r="B148" s="9" t="s">
        <v>2</v>
      </c>
      <c r="C148" s="109">
        <f>SUM(D148:I148)</f>
        <v>463.70000000000005</v>
      </c>
      <c r="D148" s="109">
        <f t="shared" ref="D148:I149" si="64">D152</f>
        <v>279.10000000000002</v>
      </c>
      <c r="E148" s="109">
        <f>E152</f>
        <v>184.6</v>
      </c>
      <c r="F148" s="109">
        <f t="shared" si="64"/>
        <v>0</v>
      </c>
      <c r="G148" s="109">
        <f t="shared" si="64"/>
        <v>0</v>
      </c>
      <c r="H148" s="109">
        <f t="shared" si="64"/>
        <v>0</v>
      </c>
      <c r="I148" s="109">
        <f t="shared" si="64"/>
        <v>0</v>
      </c>
      <c r="J148" s="64" t="s">
        <v>77</v>
      </c>
    </row>
    <row r="149" spans="1:10" ht="20.25" x14ac:dyDescent="0.3">
      <c r="A149" s="98">
        <f t="shared" si="36"/>
        <v>139</v>
      </c>
      <c r="B149" s="9" t="s">
        <v>3</v>
      </c>
      <c r="C149" s="109">
        <f>SUM(D149:I149)</f>
        <v>44706.6</v>
      </c>
      <c r="D149" s="109">
        <f t="shared" si="64"/>
        <v>7209.2000000000007</v>
      </c>
      <c r="E149" s="109">
        <f t="shared" si="64"/>
        <v>7597.4</v>
      </c>
      <c r="F149" s="109">
        <f t="shared" si="64"/>
        <v>7050</v>
      </c>
      <c r="G149" s="109">
        <f t="shared" si="64"/>
        <v>7050</v>
      </c>
      <c r="H149" s="109">
        <f t="shared" si="64"/>
        <v>7050</v>
      </c>
      <c r="I149" s="109">
        <f t="shared" si="64"/>
        <v>8750</v>
      </c>
      <c r="J149" s="64" t="s">
        <v>77</v>
      </c>
    </row>
    <row r="150" spans="1:10" ht="20.25" x14ac:dyDescent="0.3">
      <c r="A150" s="98">
        <f t="shared" ref="A150:A153" si="65">A149+1</f>
        <v>140</v>
      </c>
      <c r="B150" s="159" t="s">
        <v>8</v>
      </c>
      <c r="C150" s="151"/>
      <c r="D150" s="151"/>
      <c r="E150" s="151"/>
      <c r="F150" s="151"/>
      <c r="G150" s="151"/>
      <c r="H150" s="151"/>
      <c r="I150" s="151"/>
      <c r="J150" s="152"/>
    </row>
    <row r="151" spans="1:10" ht="42" customHeight="1" x14ac:dyDescent="0.3">
      <c r="A151" s="98">
        <f t="shared" si="65"/>
        <v>141</v>
      </c>
      <c r="B151" s="9" t="s">
        <v>39</v>
      </c>
      <c r="C151" s="109">
        <f>SUM(D151:I151)</f>
        <v>45170.3</v>
      </c>
      <c r="D151" s="109">
        <f t="shared" ref="D151:I151" si="66">D152+D153</f>
        <v>7488.3000000000011</v>
      </c>
      <c r="E151" s="109">
        <f t="shared" si="66"/>
        <v>7782</v>
      </c>
      <c r="F151" s="109">
        <f t="shared" si="66"/>
        <v>7050</v>
      </c>
      <c r="G151" s="109">
        <f t="shared" si="66"/>
        <v>7050</v>
      </c>
      <c r="H151" s="109">
        <f t="shared" si="66"/>
        <v>7050</v>
      </c>
      <c r="I151" s="109">
        <f t="shared" si="66"/>
        <v>8750</v>
      </c>
      <c r="J151" s="64" t="s">
        <v>77</v>
      </c>
    </row>
    <row r="152" spans="1:10" ht="20.25" x14ac:dyDescent="0.3">
      <c r="A152" s="98">
        <f t="shared" si="65"/>
        <v>142</v>
      </c>
      <c r="B152" s="9" t="s">
        <v>11</v>
      </c>
      <c r="C152" s="109">
        <f>SUM(D152:I152)</f>
        <v>463.70000000000005</v>
      </c>
      <c r="D152" s="114">
        <f t="shared" ref="D152:I152" si="67">D156+D159</f>
        <v>279.10000000000002</v>
      </c>
      <c r="E152" s="114">
        <f t="shared" si="67"/>
        <v>184.6</v>
      </c>
      <c r="F152" s="114">
        <f t="shared" si="67"/>
        <v>0</v>
      </c>
      <c r="G152" s="114">
        <f t="shared" si="67"/>
        <v>0</v>
      </c>
      <c r="H152" s="114">
        <f t="shared" si="67"/>
        <v>0</v>
      </c>
      <c r="I152" s="114">
        <f t="shared" si="67"/>
        <v>0</v>
      </c>
      <c r="J152" s="64" t="s">
        <v>77</v>
      </c>
    </row>
    <row r="153" spans="1:10" ht="20.25" x14ac:dyDescent="0.3">
      <c r="A153" s="98">
        <f t="shared" si="65"/>
        <v>143</v>
      </c>
      <c r="B153" s="9" t="s">
        <v>3</v>
      </c>
      <c r="C153" s="109">
        <f>SUM(D153:I153)</f>
        <v>44706.6</v>
      </c>
      <c r="D153" s="114">
        <f t="shared" ref="D153:I153" si="68">D155+D158+D161+D163</f>
        <v>7209.2000000000007</v>
      </c>
      <c r="E153" s="114">
        <f t="shared" si="68"/>
        <v>7597.4</v>
      </c>
      <c r="F153" s="114">
        <f t="shared" si="68"/>
        <v>7050</v>
      </c>
      <c r="G153" s="114">
        <f t="shared" si="68"/>
        <v>7050</v>
      </c>
      <c r="H153" s="114">
        <f t="shared" si="68"/>
        <v>7050</v>
      </c>
      <c r="I153" s="114">
        <f t="shared" si="68"/>
        <v>8750</v>
      </c>
      <c r="J153" s="64" t="s">
        <v>77</v>
      </c>
    </row>
    <row r="154" spans="1:10" ht="101.25" x14ac:dyDescent="0.3">
      <c r="A154" s="64">
        <f t="shared" ref="A154:A213" si="69">A153+1</f>
        <v>144</v>
      </c>
      <c r="B154" s="9" t="s">
        <v>158</v>
      </c>
      <c r="C154" s="115">
        <f>D154+E154+F154+G154+H154+I154</f>
        <v>3581</v>
      </c>
      <c r="D154" s="102">
        <f t="shared" ref="D154:I154" si="70">D155+D156</f>
        <v>832</v>
      </c>
      <c r="E154" s="102">
        <f t="shared" si="70"/>
        <v>649</v>
      </c>
      <c r="F154" s="102">
        <f t="shared" si="70"/>
        <v>450</v>
      </c>
      <c r="G154" s="102">
        <f t="shared" si="70"/>
        <v>450</v>
      </c>
      <c r="H154" s="102">
        <f t="shared" si="70"/>
        <v>450</v>
      </c>
      <c r="I154" s="102">
        <f t="shared" si="70"/>
        <v>750</v>
      </c>
      <c r="J154" s="64" t="s">
        <v>87</v>
      </c>
    </row>
    <row r="155" spans="1:10" ht="20.25" x14ac:dyDescent="0.3">
      <c r="A155" s="64">
        <f t="shared" si="69"/>
        <v>145</v>
      </c>
      <c r="B155" s="9" t="s">
        <v>3</v>
      </c>
      <c r="C155" s="115">
        <f>D155+E155+F155+G155+H155+I155</f>
        <v>3346</v>
      </c>
      <c r="D155" s="102">
        <v>685</v>
      </c>
      <c r="E155" s="102">
        <v>561</v>
      </c>
      <c r="F155" s="102">
        <v>450</v>
      </c>
      <c r="G155" s="102">
        <v>450</v>
      </c>
      <c r="H155" s="102">
        <v>450</v>
      </c>
      <c r="I155" s="102">
        <v>750</v>
      </c>
      <c r="J155" s="64" t="s">
        <v>77</v>
      </c>
    </row>
    <row r="156" spans="1:10" ht="20.25" x14ac:dyDescent="0.3">
      <c r="A156" s="48">
        <f t="shared" si="69"/>
        <v>146</v>
      </c>
      <c r="B156" s="40" t="s">
        <v>11</v>
      </c>
      <c r="C156" s="116">
        <f>D156+E156+F156+G156+H156+I156</f>
        <v>235</v>
      </c>
      <c r="D156" s="117">
        <v>147</v>
      </c>
      <c r="E156" s="117">
        <v>88</v>
      </c>
      <c r="F156" s="117">
        <v>0</v>
      </c>
      <c r="G156" s="117">
        <v>0</v>
      </c>
      <c r="H156" s="117">
        <v>0</v>
      </c>
      <c r="I156" s="117">
        <v>0</v>
      </c>
      <c r="J156" s="48" t="s">
        <v>77</v>
      </c>
    </row>
    <row r="157" spans="1:10" ht="102" customHeight="1" x14ac:dyDescent="0.3">
      <c r="A157" s="64">
        <f>A156+1</f>
        <v>147</v>
      </c>
      <c r="B157" s="9" t="s">
        <v>219</v>
      </c>
      <c r="C157" s="115">
        <f t="shared" ref="C157:I157" si="71">C158+C159</f>
        <v>3710.5</v>
      </c>
      <c r="D157" s="115">
        <f t="shared" si="71"/>
        <v>727</v>
      </c>
      <c r="E157" s="115">
        <f t="shared" si="71"/>
        <v>633.5</v>
      </c>
      <c r="F157" s="115">
        <f t="shared" si="71"/>
        <v>550</v>
      </c>
      <c r="G157" s="115">
        <f t="shared" si="71"/>
        <v>550</v>
      </c>
      <c r="H157" s="115">
        <f t="shared" si="71"/>
        <v>550</v>
      </c>
      <c r="I157" s="115">
        <f t="shared" si="71"/>
        <v>700</v>
      </c>
      <c r="J157" s="64">
        <v>72.73</v>
      </c>
    </row>
    <row r="158" spans="1:10" ht="20.25" x14ac:dyDescent="0.3">
      <c r="A158" s="13">
        <f>A157+1</f>
        <v>148</v>
      </c>
      <c r="B158" s="11" t="s">
        <v>3</v>
      </c>
      <c r="C158" s="118">
        <f>D158+E158+F158+G158+H158+I158</f>
        <v>3481.8</v>
      </c>
      <c r="D158" s="119">
        <v>594.9</v>
      </c>
      <c r="E158" s="119">
        <v>536.9</v>
      </c>
      <c r="F158" s="119">
        <v>550</v>
      </c>
      <c r="G158" s="119">
        <v>550</v>
      </c>
      <c r="H158" s="119">
        <v>550</v>
      </c>
      <c r="I158" s="119">
        <v>700</v>
      </c>
      <c r="J158" s="13" t="s">
        <v>77</v>
      </c>
    </row>
    <row r="159" spans="1:10" ht="20.25" x14ac:dyDescent="0.3">
      <c r="A159" s="64">
        <f t="shared" si="69"/>
        <v>149</v>
      </c>
      <c r="B159" s="9" t="s">
        <v>11</v>
      </c>
      <c r="C159" s="120">
        <f>D159+E159+F159+G159+H159+I159</f>
        <v>228.7</v>
      </c>
      <c r="D159" s="121">
        <v>132.1</v>
      </c>
      <c r="E159" s="121">
        <v>96.6</v>
      </c>
      <c r="F159" s="121">
        <v>0</v>
      </c>
      <c r="G159" s="121">
        <v>0</v>
      </c>
      <c r="H159" s="121">
        <v>0</v>
      </c>
      <c r="I159" s="121">
        <v>0</v>
      </c>
      <c r="J159" s="64" t="s">
        <v>77</v>
      </c>
    </row>
    <row r="160" spans="1:10" ht="101.25" customHeight="1" x14ac:dyDescent="0.3">
      <c r="A160" s="64">
        <f t="shared" si="69"/>
        <v>150</v>
      </c>
      <c r="B160" s="9" t="s">
        <v>159</v>
      </c>
      <c r="C160" s="115">
        <f t="shared" ref="C160:I160" si="72">C161</f>
        <v>3600</v>
      </c>
      <c r="D160" s="102">
        <f t="shared" si="72"/>
        <v>600</v>
      </c>
      <c r="E160" s="102">
        <f t="shared" si="72"/>
        <v>700</v>
      </c>
      <c r="F160" s="102">
        <f t="shared" si="72"/>
        <v>500</v>
      </c>
      <c r="G160" s="102">
        <f t="shared" si="72"/>
        <v>500</v>
      </c>
      <c r="H160" s="102">
        <f t="shared" si="72"/>
        <v>500</v>
      </c>
      <c r="I160" s="102">
        <f t="shared" si="72"/>
        <v>800</v>
      </c>
      <c r="J160" s="64">
        <v>69</v>
      </c>
    </row>
    <row r="161" spans="1:10" ht="20.25" x14ac:dyDescent="0.3">
      <c r="A161" s="64">
        <f t="shared" si="69"/>
        <v>151</v>
      </c>
      <c r="B161" s="9" t="s">
        <v>3</v>
      </c>
      <c r="C161" s="115">
        <f>D161+E161+F161+G161+H161+I161</f>
        <v>3600</v>
      </c>
      <c r="D161" s="102">
        <v>600</v>
      </c>
      <c r="E161" s="102">
        <v>700</v>
      </c>
      <c r="F161" s="102">
        <v>500</v>
      </c>
      <c r="G161" s="102">
        <v>500</v>
      </c>
      <c r="H161" s="102">
        <v>500</v>
      </c>
      <c r="I161" s="102">
        <v>800</v>
      </c>
      <c r="J161" s="64" t="s">
        <v>77</v>
      </c>
    </row>
    <row r="162" spans="1:10" ht="60.75" x14ac:dyDescent="0.3">
      <c r="A162" s="64">
        <f t="shared" si="69"/>
        <v>152</v>
      </c>
      <c r="B162" s="9" t="s">
        <v>160</v>
      </c>
      <c r="C162" s="115">
        <f>C163</f>
        <v>34278.800000000003</v>
      </c>
      <c r="D162" s="115">
        <f t="shared" ref="D162:I162" si="73">D163</f>
        <v>5329.3</v>
      </c>
      <c r="E162" s="115">
        <f t="shared" si="73"/>
        <v>5799.5</v>
      </c>
      <c r="F162" s="115">
        <f t="shared" si="73"/>
        <v>5550</v>
      </c>
      <c r="G162" s="115">
        <f t="shared" si="73"/>
        <v>5550</v>
      </c>
      <c r="H162" s="115">
        <f t="shared" si="73"/>
        <v>5550</v>
      </c>
      <c r="I162" s="115">
        <f t="shared" si="73"/>
        <v>6500</v>
      </c>
      <c r="J162" s="14" t="s">
        <v>88</v>
      </c>
    </row>
    <row r="163" spans="1:10" ht="20.25" x14ac:dyDescent="0.3">
      <c r="A163" s="64">
        <f t="shared" si="69"/>
        <v>153</v>
      </c>
      <c r="B163" s="9" t="s">
        <v>32</v>
      </c>
      <c r="C163" s="120">
        <f>D163+E163+F163+G163+H163+I163</f>
        <v>34278.800000000003</v>
      </c>
      <c r="D163" s="102">
        <v>5329.3</v>
      </c>
      <c r="E163" s="102">
        <v>5799.5</v>
      </c>
      <c r="F163" s="102">
        <v>5550</v>
      </c>
      <c r="G163" s="102">
        <v>5550</v>
      </c>
      <c r="H163" s="102">
        <v>5550</v>
      </c>
      <c r="I163" s="102">
        <v>6500</v>
      </c>
      <c r="J163" s="64" t="s">
        <v>77</v>
      </c>
    </row>
    <row r="164" spans="1:10" ht="39" customHeight="1" x14ac:dyDescent="0.3">
      <c r="A164" s="64">
        <f t="shared" si="69"/>
        <v>154</v>
      </c>
      <c r="B164" s="180" t="s">
        <v>123</v>
      </c>
      <c r="C164" s="180"/>
      <c r="D164" s="180"/>
      <c r="E164" s="180"/>
      <c r="F164" s="180"/>
      <c r="G164" s="180"/>
      <c r="H164" s="180"/>
      <c r="I164" s="180"/>
      <c r="J164" s="180"/>
    </row>
    <row r="165" spans="1:10" ht="20.25" x14ac:dyDescent="0.3">
      <c r="A165" s="64">
        <f t="shared" si="69"/>
        <v>155</v>
      </c>
      <c r="B165" s="9" t="s">
        <v>6</v>
      </c>
      <c r="C165" s="120">
        <f>SUM(D165:I165)</f>
        <v>3175</v>
      </c>
      <c r="D165" s="120">
        <f t="shared" ref="D165:I165" si="74">D170</f>
        <v>495</v>
      </c>
      <c r="E165" s="120">
        <f t="shared" si="74"/>
        <v>470</v>
      </c>
      <c r="F165" s="120">
        <f t="shared" si="74"/>
        <v>520</v>
      </c>
      <c r="G165" s="120">
        <f t="shared" si="74"/>
        <v>520</v>
      </c>
      <c r="H165" s="120">
        <f t="shared" si="74"/>
        <v>520</v>
      </c>
      <c r="I165" s="120">
        <f t="shared" si="74"/>
        <v>650</v>
      </c>
      <c r="J165" s="65" t="s">
        <v>77</v>
      </c>
    </row>
    <row r="166" spans="1:10" ht="20.25" x14ac:dyDescent="0.3">
      <c r="A166" s="64">
        <f t="shared" si="69"/>
        <v>156</v>
      </c>
      <c r="B166" s="9" t="s">
        <v>7</v>
      </c>
      <c r="C166" s="120"/>
      <c r="D166" s="122"/>
      <c r="E166" s="120"/>
      <c r="F166" s="122"/>
      <c r="G166" s="122"/>
      <c r="H166" s="122"/>
      <c r="I166" s="122"/>
      <c r="J166" s="66"/>
    </row>
    <row r="167" spans="1:10" ht="20.25" x14ac:dyDescent="0.3">
      <c r="A167" s="64">
        <f t="shared" si="69"/>
        <v>157</v>
      </c>
      <c r="B167" s="9" t="s">
        <v>16</v>
      </c>
      <c r="C167" s="120">
        <f>SUM(D167:I167)</f>
        <v>0</v>
      </c>
      <c r="D167" s="102">
        <v>0</v>
      </c>
      <c r="E167" s="102">
        <v>0</v>
      </c>
      <c r="F167" s="102">
        <v>0</v>
      </c>
      <c r="G167" s="102">
        <v>0</v>
      </c>
      <c r="H167" s="102">
        <v>0</v>
      </c>
      <c r="I167" s="102">
        <v>0</v>
      </c>
      <c r="J167" s="65" t="s">
        <v>77</v>
      </c>
    </row>
    <row r="168" spans="1:10" ht="20.25" x14ac:dyDescent="0.3">
      <c r="A168" s="64">
        <f t="shared" si="69"/>
        <v>158</v>
      </c>
      <c r="B168" s="9" t="s">
        <v>3</v>
      </c>
      <c r="C168" s="120">
        <f>SUM(D168:I168)</f>
        <v>3175</v>
      </c>
      <c r="D168" s="120">
        <f t="shared" ref="D168:I168" si="75">D172</f>
        <v>495</v>
      </c>
      <c r="E168" s="120">
        <f t="shared" si="75"/>
        <v>470</v>
      </c>
      <c r="F168" s="120">
        <f t="shared" si="75"/>
        <v>520</v>
      </c>
      <c r="G168" s="120">
        <f t="shared" si="75"/>
        <v>520</v>
      </c>
      <c r="H168" s="120">
        <f t="shared" si="75"/>
        <v>520</v>
      </c>
      <c r="I168" s="120">
        <f t="shared" si="75"/>
        <v>650</v>
      </c>
      <c r="J168" s="65" t="s">
        <v>77</v>
      </c>
    </row>
    <row r="169" spans="1:10" ht="20.25" x14ac:dyDescent="0.3">
      <c r="A169" s="64">
        <f t="shared" si="69"/>
        <v>159</v>
      </c>
      <c r="B169" s="153" t="s">
        <v>14</v>
      </c>
      <c r="C169" s="154"/>
      <c r="D169" s="154"/>
      <c r="E169" s="154"/>
      <c r="F169" s="154"/>
      <c r="G169" s="154"/>
      <c r="H169" s="154"/>
      <c r="I169" s="154"/>
      <c r="J169" s="155"/>
    </row>
    <row r="170" spans="1:10" ht="40.5" x14ac:dyDescent="0.3">
      <c r="A170" s="64">
        <f t="shared" si="69"/>
        <v>160</v>
      </c>
      <c r="B170" s="9" t="s">
        <v>15</v>
      </c>
      <c r="C170" s="120">
        <f>SUM(D170:I170)</f>
        <v>3175</v>
      </c>
      <c r="D170" s="120">
        <f t="shared" ref="D170:I170" si="76">D172</f>
        <v>495</v>
      </c>
      <c r="E170" s="120">
        <f t="shared" si="76"/>
        <v>470</v>
      </c>
      <c r="F170" s="120">
        <f t="shared" si="76"/>
        <v>520</v>
      </c>
      <c r="G170" s="120">
        <f t="shared" si="76"/>
        <v>520</v>
      </c>
      <c r="H170" s="120">
        <f t="shared" si="76"/>
        <v>520</v>
      </c>
      <c r="I170" s="120">
        <f t="shared" si="76"/>
        <v>650</v>
      </c>
      <c r="J170" s="65" t="s">
        <v>77</v>
      </c>
    </row>
    <row r="171" spans="1:10" ht="20.25" x14ac:dyDescent="0.3">
      <c r="A171" s="64">
        <f t="shared" si="69"/>
        <v>161</v>
      </c>
      <c r="B171" s="9" t="s">
        <v>10</v>
      </c>
      <c r="C171" s="120"/>
      <c r="D171" s="120"/>
      <c r="E171" s="120"/>
      <c r="F171" s="120"/>
      <c r="G171" s="120"/>
      <c r="H171" s="120"/>
      <c r="I171" s="120"/>
      <c r="J171" s="66"/>
    </row>
    <row r="172" spans="1:10" ht="20.25" x14ac:dyDescent="0.3">
      <c r="A172" s="64">
        <f t="shared" si="69"/>
        <v>162</v>
      </c>
      <c r="B172" s="9" t="s">
        <v>3</v>
      </c>
      <c r="C172" s="120">
        <f>SUM(D172:I172)</f>
        <v>3175</v>
      </c>
      <c r="D172" s="120">
        <f t="shared" ref="D172:I172" si="77">D174+D176</f>
        <v>495</v>
      </c>
      <c r="E172" s="120">
        <f t="shared" si="77"/>
        <v>470</v>
      </c>
      <c r="F172" s="120">
        <f t="shared" si="77"/>
        <v>520</v>
      </c>
      <c r="G172" s="120">
        <f t="shared" si="77"/>
        <v>520</v>
      </c>
      <c r="H172" s="120">
        <f t="shared" si="77"/>
        <v>520</v>
      </c>
      <c r="I172" s="120">
        <f t="shared" si="77"/>
        <v>650</v>
      </c>
      <c r="J172" s="65" t="s">
        <v>77</v>
      </c>
    </row>
    <row r="173" spans="1:10" ht="101.25" customHeight="1" x14ac:dyDescent="0.3">
      <c r="A173" s="64">
        <f t="shared" si="69"/>
        <v>163</v>
      </c>
      <c r="B173" s="9" t="s">
        <v>124</v>
      </c>
      <c r="C173" s="102">
        <f>D173+E173+F173+G173+H173+I173</f>
        <v>2045</v>
      </c>
      <c r="D173" s="102">
        <f>D174</f>
        <v>315</v>
      </c>
      <c r="E173" s="102">
        <f>E174</f>
        <v>320</v>
      </c>
      <c r="F173" s="102">
        <f>F174</f>
        <v>320</v>
      </c>
      <c r="G173" s="102">
        <f t="shared" ref="G173:I173" si="78">G174</f>
        <v>320</v>
      </c>
      <c r="H173" s="102">
        <f t="shared" si="78"/>
        <v>320</v>
      </c>
      <c r="I173" s="102">
        <f t="shared" si="78"/>
        <v>450</v>
      </c>
      <c r="J173" s="64">
        <v>76.77</v>
      </c>
    </row>
    <row r="174" spans="1:10" ht="20.25" x14ac:dyDescent="0.3">
      <c r="A174" s="64">
        <f t="shared" si="69"/>
        <v>164</v>
      </c>
      <c r="B174" s="9" t="s">
        <v>29</v>
      </c>
      <c r="C174" s="102">
        <f>D174+E174+F174+G174+H174+I174</f>
        <v>2045</v>
      </c>
      <c r="D174" s="102">
        <v>315</v>
      </c>
      <c r="E174" s="102">
        <v>320</v>
      </c>
      <c r="F174" s="102">
        <v>320</v>
      </c>
      <c r="G174" s="102">
        <v>320</v>
      </c>
      <c r="H174" s="102">
        <v>320</v>
      </c>
      <c r="I174" s="102">
        <v>450</v>
      </c>
      <c r="J174" s="64" t="s">
        <v>77</v>
      </c>
    </row>
    <row r="175" spans="1:10" ht="103.5" customHeight="1" x14ac:dyDescent="0.3">
      <c r="A175" s="64">
        <f t="shared" si="69"/>
        <v>165</v>
      </c>
      <c r="B175" s="9" t="s">
        <v>125</v>
      </c>
      <c r="C175" s="102">
        <f>D175+E175+F175+G175+H175+I175</f>
        <v>1130</v>
      </c>
      <c r="D175" s="102">
        <f>D176</f>
        <v>180</v>
      </c>
      <c r="E175" s="102">
        <f>E176</f>
        <v>150</v>
      </c>
      <c r="F175" s="102">
        <f>F176</f>
        <v>200</v>
      </c>
      <c r="G175" s="102">
        <f t="shared" ref="G175:I175" si="79">G176</f>
        <v>200</v>
      </c>
      <c r="H175" s="102">
        <f t="shared" si="79"/>
        <v>200</v>
      </c>
      <c r="I175" s="102">
        <f t="shared" si="79"/>
        <v>200</v>
      </c>
      <c r="J175" s="64">
        <v>79</v>
      </c>
    </row>
    <row r="176" spans="1:10" ht="20.25" x14ac:dyDescent="0.3">
      <c r="A176" s="64">
        <f t="shared" si="69"/>
        <v>166</v>
      </c>
      <c r="B176" s="9" t="s">
        <v>3</v>
      </c>
      <c r="C176" s="121">
        <f>D176+E176+F176+G176+H176+I176</f>
        <v>1130</v>
      </c>
      <c r="D176" s="102">
        <v>180</v>
      </c>
      <c r="E176" s="102">
        <v>150</v>
      </c>
      <c r="F176" s="102">
        <v>200</v>
      </c>
      <c r="G176" s="102">
        <v>200</v>
      </c>
      <c r="H176" s="102">
        <v>200</v>
      </c>
      <c r="I176" s="102">
        <v>200</v>
      </c>
      <c r="J176" s="64" t="s">
        <v>77</v>
      </c>
    </row>
    <row r="177" spans="1:10" ht="39.75" customHeight="1" x14ac:dyDescent="0.3">
      <c r="A177" s="64">
        <f t="shared" si="69"/>
        <v>167</v>
      </c>
      <c r="B177" s="180" t="s">
        <v>179</v>
      </c>
      <c r="C177" s="180"/>
      <c r="D177" s="180"/>
      <c r="E177" s="180"/>
      <c r="F177" s="180"/>
      <c r="G177" s="180"/>
      <c r="H177" s="180"/>
      <c r="I177" s="180"/>
      <c r="J177" s="180"/>
    </row>
    <row r="178" spans="1:10" ht="20.25" x14ac:dyDescent="0.3">
      <c r="A178" s="64">
        <f t="shared" si="69"/>
        <v>168</v>
      </c>
      <c r="B178" s="9" t="s">
        <v>6</v>
      </c>
      <c r="C178" s="102">
        <f>C180+C181</f>
        <v>214277.00000000003</v>
      </c>
      <c r="D178" s="102">
        <f t="shared" ref="D178:I178" si="80">D181</f>
        <v>37612.300000000003</v>
      </c>
      <c r="E178" s="102">
        <f t="shared" si="80"/>
        <v>39444.800000000003</v>
      </c>
      <c r="F178" s="102">
        <f t="shared" si="80"/>
        <v>30530.400000000001</v>
      </c>
      <c r="G178" s="102">
        <f t="shared" si="80"/>
        <v>31245.7</v>
      </c>
      <c r="H178" s="102">
        <f t="shared" si="80"/>
        <v>31570.7</v>
      </c>
      <c r="I178" s="102">
        <f t="shared" si="80"/>
        <v>43873.1</v>
      </c>
      <c r="J178" s="64" t="s">
        <v>77</v>
      </c>
    </row>
    <row r="179" spans="1:10" ht="20.25" x14ac:dyDescent="0.3">
      <c r="A179" s="64">
        <f t="shared" si="69"/>
        <v>169</v>
      </c>
      <c r="B179" s="9" t="s">
        <v>7</v>
      </c>
      <c r="C179" s="102"/>
      <c r="D179" s="102"/>
      <c r="E179" s="102"/>
      <c r="F179" s="102"/>
      <c r="G179" s="102"/>
      <c r="H179" s="102"/>
      <c r="I179" s="102"/>
      <c r="J179" s="64" t="s">
        <v>77</v>
      </c>
    </row>
    <row r="180" spans="1:10" ht="20.25" x14ac:dyDescent="0.3">
      <c r="A180" s="64">
        <f t="shared" si="69"/>
        <v>170</v>
      </c>
      <c r="B180" s="9" t="s">
        <v>16</v>
      </c>
      <c r="C180" s="102">
        <f>C185</f>
        <v>0</v>
      </c>
      <c r="D180" s="102">
        <f t="shared" ref="D180:I180" si="81">D185</f>
        <v>0</v>
      </c>
      <c r="E180" s="102">
        <f t="shared" si="81"/>
        <v>0</v>
      </c>
      <c r="F180" s="102">
        <f t="shared" si="81"/>
        <v>0</v>
      </c>
      <c r="G180" s="102">
        <f t="shared" si="81"/>
        <v>0</v>
      </c>
      <c r="H180" s="102">
        <f t="shared" si="81"/>
        <v>0</v>
      </c>
      <c r="I180" s="102">
        <f t="shared" si="81"/>
        <v>0</v>
      </c>
      <c r="J180" s="64" t="s">
        <v>77</v>
      </c>
    </row>
    <row r="181" spans="1:10" ht="20.25" x14ac:dyDescent="0.3">
      <c r="A181" s="64">
        <f t="shared" si="69"/>
        <v>171</v>
      </c>
      <c r="B181" s="9" t="s">
        <v>3</v>
      </c>
      <c r="C181" s="102">
        <f t="shared" ref="C181:I181" si="82">C186+C190</f>
        <v>214277.00000000003</v>
      </c>
      <c r="D181" s="102">
        <f t="shared" si="82"/>
        <v>37612.300000000003</v>
      </c>
      <c r="E181" s="102">
        <f t="shared" si="82"/>
        <v>39444.800000000003</v>
      </c>
      <c r="F181" s="102">
        <f t="shared" si="82"/>
        <v>30530.400000000001</v>
      </c>
      <c r="G181" s="102">
        <f t="shared" si="82"/>
        <v>31245.7</v>
      </c>
      <c r="H181" s="102">
        <f t="shared" si="82"/>
        <v>31570.7</v>
      </c>
      <c r="I181" s="102">
        <f t="shared" si="82"/>
        <v>43873.1</v>
      </c>
      <c r="J181" s="64" t="s">
        <v>77</v>
      </c>
    </row>
    <row r="182" spans="1:10" ht="20.25" x14ac:dyDescent="0.3">
      <c r="A182" s="64">
        <f t="shared" si="69"/>
        <v>172</v>
      </c>
      <c r="B182" s="159" t="s">
        <v>24</v>
      </c>
      <c r="C182" s="151"/>
      <c r="D182" s="151"/>
      <c r="E182" s="151"/>
      <c r="F182" s="151"/>
      <c r="G182" s="151"/>
      <c r="H182" s="151"/>
      <c r="I182" s="151"/>
      <c r="J182" s="152"/>
    </row>
    <row r="183" spans="1:10" ht="60.75" x14ac:dyDescent="0.3">
      <c r="A183" s="64">
        <f t="shared" si="69"/>
        <v>173</v>
      </c>
      <c r="B183" s="61" t="s">
        <v>26</v>
      </c>
      <c r="C183" s="126">
        <f>C184+C185+C186</f>
        <v>1947</v>
      </c>
      <c r="D183" s="126">
        <f t="shared" ref="D183:I183" si="83">D184+D185+D186</f>
        <v>1947</v>
      </c>
      <c r="E183" s="126">
        <f t="shared" si="83"/>
        <v>0</v>
      </c>
      <c r="F183" s="126">
        <f t="shared" si="83"/>
        <v>0</v>
      </c>
      <c r="G183" s="126">
        <f t="shared" si="83"/>
        <v>0</v>
      </c>
      <c r="H183" s="126">
        <f t="shared" si="83"/>
        <v>0</v>
      </c>
      <c r="I183" s="126">
        <f t="shared" si="83"/>
        <v>0</v>
      </c>
      <c r="J183" s="28">
        <v>91</v>
      </c>
    </row>
    <row r="184" spans="1:10" ht="20.25" x14ac:dyDescent="0.3">
      <c r="A184" s="64">
        <f t="shared" si="69"/>
        <v>174</v>
      </c>
      <c r="B184" s="61" t="s">
        <v>25</v>
      </c>
      <c r="C184" s="126">
        <f>D184+E184+F184+G184+H184+I184</f>
        <v>0</v>
      </c>
      <c r="D184" s="126">
        <v>0</v>
      </c>
      <c r="E184" s="126">
        <v>0</v>
      </c>
      <c r="F184" s="126">
        <v>0</v>
      </c>
      <c r="G184" s="126">
        <v>0</v>
      </c>
      <c r="H184" s="126">
        <v>0</v>
      </c>
      <c r="I184" s="126">
        <v>0</v>
      </c>
      <c r="J184" s="28" t="s">
        <v>77</v>
      </c>
    </row>
    <row r="185" spans="1:10" ht="20.25" x14ac:dyDescent="0.3">
      <c r="A185" s="64">
        <f t="shared" si="69"/>
        <v>175</v>
      </c>
      <c r="B185" s="61" t="s">
        <v>11</v>
      </c>
      <c r="C185" s="126">
        <f>D185+E185+F185+G185+H185+I185</f>
        <v>0</v>
      </c>
      <c r="D185" s="126">
        <v>0</v>
      </c>
      <c r="E185" s="126">
        <v>0</v>
      </c>
      <c r="F185" s="126">
        <v>0</v>
      </c>
      <c r="G185" s="126">
        <v>0</v>
      </c>
      <c r="H185" s="126">
        <v>0</v>
      </c>
      <c r="I185" s="126">
        <v>0</v>
      </c>
      <c r="J185" s="28" t="s">
        <v>77</v>
      </c>
    </row>
    <row r="186" spans="1:10" s="1" customFormat="1" ht="20.25" x14ac:dyDescent="0.3">
      <c r="A186" s="64">
        <f t="shared" si="69"/>
        <v>176</v>
      </c>
      <c r="B186" s="61" t="s">
        <v>3</v>
      </c>
      <c r="C186" s="126">
        <f>D186+E186+F186+G186+H186+I186</f>
        <v>1947</v>
      </c>
      <c r="D186" s="137">
        <v>1947</v>
      </c>
      <c r="E186" s="137">
        <v>0</v>
      </c>
      <c r="F186" s="137">
        <v>0</v>
      </c>
      <c r="G186" s="137">
        <v>0</v>
      </c>
      <c r="H186" s="137">
        <v>0</v>
      </c>
      <c r="I186" s="137">
        <v>0</v>
      </c>
      <c r="J186" s="28" t="s">
        <v>77</v>
      </c>
    </row>
    <row r="187" spans="1:10" ht="20.25" x14ac:dyDescent="0.3">
      <c r="A187" s="64">
        <f t="shared" si="69"/>
        <v>177</v>
      </c>
      <c r="B187" s="160" t="s">
        <v>14</v>
      </c>
      <c r="C187" s="161"/>
      <c r="D187" s="161"/>
      <c r="E187" s="161"/>
      <c r="F187" s="161"/>
      <c r="G187" s="161"/>
      <c r="H187" s="161"/>
      <c r="I187" s="161"/>
      <c r="J187" s="162"/>
    </row>
    <row r="188" spans="1:10" ht="40.5" x14ac:dyDescent="0.3">
      <c r="A188" s="64">
        <f t="shared" si="69"/>
        <v>178</v>
      </c>
      <c r="B188" s="9" t="s">
        <v>15</v>
      </c>
      <c r="C188" s="102">
        <f>C190</f>
        <v>212330.00000000003</v>
      </c>
      <c r="D188" s="102">
        <f t="shared" ref="D188:I188" si="84">D190</f>
        <v>35665.300000000003</v>
      </c>
      <c r="E188" s="102">
        <f t="shared" si="84"/>
        <v>39444.800000000003</v>
      </c>
      <c r="F188" s="102">
        <f t="shared" si="84"/>
        <v>30530.400000000001</v>
      </c>
      <c r="G188" s="102">
        <f t="shared" si="84"/>
        <v>31245.7</v>
      </c>
      <c r="H188" s="102">
        <f t="shared" si="84"/>
        <v>31570.7</v>
      </c>
      <c r="I188" s="102">
        <f t="shared" si="84"/>
        <v>43873.1</v>
      </c>
      <c r="J188" s="64" t="s">
        <v>77</v>
      </c>
    </row>
    <row r="189" spans="1:10" ht="20.25" x14ac:dyDescent="0.3">
      <c r="A189" s="64">
        <f t="shared" si="69"/>
        <v>179</v>
      </c>
      <c r="B189" s="9" t="s">
        <v>10</v>
      </c>
      <c r="C189" s="102"/>
      <c r="D189" s="102"/>
      <c r="E189" s="102"/>
      <c r="F189" s="102"/>
      <c r="G189" s="102"/>
      <c r="H189" s="102"/>
      <c r="I189" s="102"/>
      <c r="J189" s="64" t="s">
        <v>77</v>
      </c>
    </row>
    <row r="190" spans="1:10" ht="20.25" x14ac:dyDescent="0.3">
      <c r="A190" s="64">
        <f t="shared" si="69"/>
        <v>180</v>
      </c>
      <c r="B190" s="9" t="s">
        <v>3</v>
      </c>
      <c r="C190" s="102">
        <f>D190+E190+F190+G190+H190+I190</f>
        <v>212330.00000000003</v>
      </c>
      <c r="D190" s="102">
        <f t="shared" ref="D190:I190" si="85">D192+D194+D196+D198</f>
        <v>35665.300000000003</v>
      </c>
      <c r="E190" s="102">
        <f t="shared" si="85"/>
        <v>39444.800000000003</v>
      </c>
      <c r="F190" s="102">
        <f t="shared" si="85"/>
        <v>30530.400000000001</v>
      </c>
      <c r="G190" s="102">
        <f t="shared" si="85"/>
        <v>31245.7</v>
      </c>
      <c r="H190" s="102">
        <f t="shared" si="85"/>
        <v>31570.7</v>
      </c>
      <c r="I190" s="102">
        <f t="shared" si="85"/>
        <v>43873.1</v>
      </c>
      <c r="J190" s="64" t="s">
        <v>77</v>
      </c>
    </row>
    <row r="191" spans="1:10" ht="122.25" customHeight="1" x14ac:dyDescent="0.3">
      <c r="A191" s="64">
        <f t="shared" si="69"/>
        <v>181</v>
      </c>
      <c r="B191" s="9" t="s">
        <v>34</v>
      </c>
      <c r="C191" s="102">
        <f>D191+E191+F191+G191+H191+I191</f>
        <v>1936.5</v>
      </c>
      <c r="D191" s="102">
        <f t="shared" ref="D191:I191" si="86">D192</f>
        <v>449.8</v>
      </c>
      <c r="E191" s="102">
        <f t="shared" si="86"/>
        <v>115.7</v>
      </c>
      <c r="F191" s="102">
        <f t="shared" si="86"/>
        <v>277</v>
      </c>
      <c r="G191" s="102">
        <f t="shared" si="86"/>
        <v>277</v>
      </c>
      <c r="H191" s="102">
        <f t="shared" si="86"/>
        <v>277</v>
      </c>
      <c r="I191" s="102">
        <f t="shared" si="86"/>
        <v>540</v>
      </c>
      <c r="J191" s="64" t="s">
        <v>89</v>
      </c>
    </row>
    <row r="192" spans="1:10" ht="20.25" x14ac:dyDescent="0.3">
      <c r="A192" s="64">
        <f t="shared" si="69"/>
        <v>182</v>
      </c>
      <c r="B192" s="9" t="s">
        <v>29</v>
      </c>
      <c r="C192" s="102">
        <f>D192+E192+F192+G192+H192+I192</f>
        <v>1936.5</v>
      </c>
      <c r="D192" s="102">
        <v>449.8</v>
      </c>
      <c r="E192" s="102">
        <v>115.7</v>
      </c>
      <c r="F192" s="102">
        <v>277</v>
      </c>
      <c r="G192" s="102">
        <v>277</v>
      </c>
      <c r="H192" s="102">
        <v>277</v>
      </c>
      <c r="I192" s="102">
        <v>540</v>
      </c>
      <c r="J192" s="64" t="s">
        <v>77</v>
      </c>
    </row>
    <row r="193" spans="1:10" ht="102.75" customHeight="1" x14ac:dyDescent="0.3">
      <c r="A193" s="64">
        <f t="shared" si="69"/>
        <v>183</v>
      </c>
      <c r="B193" s="9" t="s">
        <v>83</v>
      </c>
      <c r="C193" s="102">
        <f>D193+E193+F193+G193+H193+I193</f>
        <v>17005.8</v>
      </c>
      <c r="D193" s="102">
        <f t="shared" ref="D193:I193" si="87">D194</f>
        <v>2204.6</v>
      </c>
      <c r="E193" s="102">
        <f t="shared" si="87"/>
        <v>2861.7</v>
      </c>
      <c r="F193" s="102">
        <f t="shared" si="87"/>
        <v>2907.5</v>
      </c>
      <c r="G193" s="102">
        <f t="shared" si="87"/>
        <v>2497.5</v>
      </c>
      <c r="H193" s="102">
        <f t="shared" si="87"/>
        <v>2497.5</v>
      </c>
      <c r="I193" s="102">
        <f t="shared" si="87"/>
        <v>4037</v>
      </c>
      <c r="J193" s="64" t="s">
        <v>90</v>
      </c>
    </row>
    <row r="194" spans="1:10" ht="20.25" x14ac:dyDescent="0.3">
      <c r="A194" s="64">
        <f t="shared" si="69"/>
        <v>184</v>
      </c>
      <c r="B194" s="9" t="s">
        <v>29</v>
      </c>
      <c r="C194" s="102">
        <f>D194+E194+F194+G194+H194+I194</f>
        <v>17005.8</v>
      </c>
      <c r="D194" s="102">
        <v>2204.6</v>
      </c>
      <c r="E194" s="102">
        <v>2861.7</v>
      </c>
      <c r="F194" s="102">
        <v>2907.5</v>
      </c>
      <c r="G194" s="102">
        <v>2497.5</v>
      </c>
      <c r="H194" s="102">
        <v>2497.5</v>
      </c>
      <c r="I194" s="102">
        <v>4037</v>
      </c>
      <c r="J194" s="64" t="s">
        <v>77</v>
      </c>
    </row>
    <row r="195" spans="1:10" ht="82.5" customHeight="1" x14ac:dyDescent="0.3">
      <c r="A195" s="64">
        <f t="shared" si="69"/>
        <v>185</v>
      </c>
      <c r="B195" s="9" t="s">
        <v>126</v>
      </c>
      <c r="C195" s="102">
        <f t="shared" ref="C195:I195" si="88">C196</f>
        <v>147525.6</v>
      </c>
      <c r="D195" s="102">
        <f t="shared" si="88"/>
        <v>27295.599999999999</v>
      </c>
      <c r="E195" s="102">
        <f t="shared" si="88"/>
        <v>30230</v>
      </c>
      <c r="F195" s="102">
        <f t="shared" si="88"/>
        <v>20000</v>
      </c>
      <c r="G195" s="102">
        <f t="shared" si="88"/>
        <v>20000</v>
      </c>
      <c r="H195" s="102">
        <f t="shared" si="88"/>
        <v>20000</v>
      </c>
      <c r="I195" s="102">
        <f t="shared" si="88"/>
        <v>30000</v>
      </c>
      <c r="J195" s="64">
        <v>91</v>
      </c>
    </row>
    <row r="196" spans="1:10" ht="20.25" x14ac:dyDescent="0.3">
      <c r="A196" s="64">
        <f t="shared" si="69"/>
        <v>186</v>
      </c>
      <c r="B196" s="9" t="s">
        <v>3</v>
      </c>
      <c r="C196" s="121">
        <f>D196+E196+F196+G196+H196+I196</f>
        <v>147525.6</v>
      </c>
      <c r="D196" s="102">
        <v>27295.599999999999</v>
      </c>
      <c r="E196" s="102">
        <v>30230</v>
      </c>
      <c r="F196" s="102">
        <v>20000</v>
      </c>
      <c r="G196" s="102">
        <v>20000</v>
      </c>
      <c r="H196" s="102">
        <v>20000</v>
      </c>
      <c r="I196" s="102">
        <v>30000</v>
      </c>
      <c r="J196" s="64" t="s">
        <v>77</v>
      </c>
    </row>
    <row r="197" spans="1:10" ht="122.25" customHeight="1" x14ac:dyDescent="0.3">
      <c r="A197" s="64">
        <f t="shared" si="69"/>
        <v>187</v>
      </c>
      <c r="B197" s="9" t="s">
        <v>164</v>
      </c>
      <c r="C197" s="102">
        <f>D197+E197+F197+G197+H197+I197</f>
        <v>45862.1</v>
      </c>
      <c r="D197" s="102">
        <f t="shared" ref="D197:I197" si="89">D198</f>
        <v>5715.3</v>
      </c>
      <c r="E197" s="102">
        <f t="shared" si="89"/>
        <v>6237.4</v>
      </c>
      <c r="F197" s="102">
        <f t="shared" si="89"/>
        <v>7345.9</v>
      </c>
      <c r="G197" s="102">
        <f t="shared" si="89"/>
        <v>8471.2000000000007</v>
      </c>
      <c r="H197" s="102">
        <f t="shared" si="89"/>
        <v>8796.2000000000007</v>
      </c>
      <c r="I197" s="102">
        <f t="shared" si="89"/>
        <v>9296.1</v>
      </c>
      <c r="J197" s="64">
        <v>96</v>
      </c>
    </row>
    <row r="198" spans="1:10" ht="20.25" x14ac:dyDescent="0.3">
      <c r="A198" s="64">
        <f t="shared" si="69"/>
        <v>188</v>
      </c>
      <c r="B198" s="24" t="s">
        <v>32</v>
      </c>
      <c r="C198" s="102">
        <f>D198+E198+F198+G198+H198+I198</f>
        <v>45862.1</v>
      </c>
      <c r="D198" s="102">
        <v>5715.3</v>
      </c>
      <c r="E198" s="102">
        <v>6237.4</v>
      </c>
      <c r="F198" s="102">
        <v>7345.9</v>
      </c>
      <c r="G198" s="102">
        <v>8471.2000000000007</v>
      </c>
      <c r="H198" s="102">
        <v>8796.2000000000007</v>
      </c>
      <c r="I198" s="102">
        <v>9296.1</v>
      </c>
      <c r="J198" s="64" t="s">
        <v>77</v>
      </c>
    </row>
    <row r="199" spans="1:10" ht="20.25" x14ac:dyDescent="0.3">
      <c r="A199" s="64">
        <f t="shared" si="69"/>
        <v>189</v>
      </c>
      <c r="B199" s="156" t="s">
        <v>127</v>
      </c>
      <c r="C199" s="157"/>
      <c r="D199" s="157"/>
      <c r="E199" s="157"/>
      <c r="F199" s="157"/>
      <c r="G199" s="157"/>
      <c r="H199" s="157"/>
      <c r="I199" s="157"/>
      <c r="J199" s="158"/>
    </row>
    <row r="200" spans="1:10" ht="20.25" x14ac:dyDescent="0.3">
      <c r="A200" s="64">
        <f t="shared" si="69"/>
        <v>190</v>
      </c>
      <c r="B200" s="9" t="s">
        <v>6</v>
      </c>
      <c r="C200" s="102">
        <f>D200+E200+F200+G200+H200+I200</f>
        <v>2014.4</v>
      </c>
      <c r="D200" s="102">
        <f t="shared" ref="D200:I200" si="90">D202+D203</f>
        <v>1700.7</v>
      </c>
      <c r="E200" s="102">
        <f t="shared" si="90"/>
        <v>313.7</v>
      </c>
      <c r="F200" s="138">
        <f t="shared" si="90"/>
        <v>0</v>
      </c>
      <c r="G200" s="102">
        <f t="shared" si="90"/>
        <v>0</v>
      </c>
      <c r="H200" s="102">
        <f t="shared" si="90"/>
        <v>0</v>
      </c>
      <c r="I200" s="102">
        <f t="shared" si="90"/>
        <v>0</v>
      </c>
      <c r="J200" s="64" t="s">
        <v>77</v>
      </c>
    </row>
    <row r="201" spans="1:10" ht="20.25" x14ac:dyDescent="0.3">
      <c r="A201" s="64">
        <f t="shared" si="69"/>
        <v>191</v>
      </c>
      <c r="B201" s="9" t="s">
        <v>7</v>
      </c>
      <c r="C201" s="102"/>
      <c r="D201" s="102"/>
      <c r="E201" s="102"/>
      <c r="F201" s="123"/>
      <c r="G201" s="102"/>
      <c r="H201" s="102"/>
      <c r="I201" s="102"/>
      <c r="J201" s="64" t="s">
        <v>77</v>
      </c>
    </row>
    <row r="202" spans="1:10" ht="20.25" x14ac:dyDescent="0.3">
      <c r="A202" s="64">
        <f t="shared" si="69"/>
        <v>192</v>
      </c>
      <c r="B202" s="61" t="s">
        <v>2</v>
      </c>
      <c r="C202" s="138">
        <f>D202+E202+F202+G202+H202+I202</f>
        <v>0</v>
      </c>
      <c r="D202" s="138">
        <f t="shared" ref="D202:I203" si="91">D207</f>
        <v>0</v>
      </c>
      <c r="E202" s="138">
        <f t="shared" si="91"/>
        <v>0</v>
      </c>
      <c r="F202" s="138">
        <f t="shared" si="91"/>
        <v>0</v>
      </c>
      <c r="G202" s="138">
        <f t="shared" si="91"/>
        <v>0</v>
      </c>
      <c r="H202" s="138">
        <f t="shared" si="91"/>
        <v>0</v>
      </c>
      <c r="I202" s="138">
        <f t="shared" si="91"/>
        <v>0</v>
      </c>
      <c r="J202" s="28" t="s">
        <v>77</v>
      </c>
    </row>
    <row r="203" spans="1:10" ht="20.25" x14ac:dyDescent="0.3">
      <c r="A203" s="64">
        <f t="shared" si="69"/>
        <v>193</v>
      </c>
      <c r="B203" s="61" t="s">
        <v>3</v>
      </c>
      <c r="C203" s="138">
        <f>D203+E203+F203+G203+H203+I203</f>
        <v>2014.4</v>
      </c>
      <c r="D203" s="138">
        <f t="shared" si="91"/>
        <v>1700.7</v>
      </c>
      <c r="E203" s="138">
        <f t="shared" si="91"/>
        <v>313.7</v>
      </c>
      <c r="F203" s="138">
        <f t="shared" si="91"/>
        <v>0</v>
      </c>
      <c r="G203" s="138">
        <f t="shared" si="91"/>
        <v>0</v>
      </c>
      <c r="H203" s="138">
        <f t="shared" si="91"/>
        <v>0</v>
      </c>
      <c r="I203" s="138">
        <f t="shared" si="91"/>
        <v>0</v>
      </c>
      <c r="J203" s="28" t="s">
        <v>77</v>
      </c>
    </row>
    <row r="204" spans="1:10" ht="20.25" x14ac:dyDescent="0.3">
      <c r="A204" s="64">
        <f t="shared" si="69"/>
        <v>194</v>
      </c>
      <c r="B204" s="181" t="s">
        <v>19</v>
      </c>
      <c r="C204" s="181"/>
      <c r="D204" s="181"/>
      <c r="E204" s="181"/>
      <c r="F204" s="181"/>
      <c r="G204" s="181"/>
      <c r="H204" s="181"/>
      <c r="I204" s="181"/>
      <c r="J204" s="181"/>
    </row>
    <row r="205" spans="1:10" ht="39.75" customHeight="1" x14ac:dyDescent="0.3">
      <c r="A205" s="64">
        <f t="shared" si="69"/>
        <v>195</v>
      </c>
      <c r="B205" s="61" t="s">
        <v>20</v>
      </c>
      <c r="C205" s="138">
        <f>D205+E205+F205+G205+H205+I205</f>
        <v>2014.4</v>
      </c>
      <c r="D205" s="138">
        <f t="shared" ref="D205:I205" si="92">D207+D208</f>
        <v>1700.7</v>
      </c>
      <c r="E205" s="138">
        <f t="shared" si="92"/>
        <v>313.7</v>
      </c>
      <c r="F205" s="138">
        <f t="shared" si="92"/>
        <v>0</v>
      </c>
      <c r="G205" s="138">
        <f t="shared" si="92"/>
        <v>0</v>
      </c>
      <c r="H205" s="138">
        <f t="shared" si="92"/>
        <v>0</v>
      </c>
      <c r="I205" s="138">
        <f t="shared" si="92"/>
        <v>0</v>
      </c>
      <c r="J205" s="28" t="s">
        <v>91</v>
      </c>
    </row>
    <row r="206" spans="1:10" ht="20.25" x14ac:dyDescent="0.3">
      <c r="A206" s="64">
        <f t="shared" si="69"/>
        <v>196</v>
      </c>
      <c r="B206" s="61" t="s">
        <v>21</v>
      </c>
      <c r="C206" s="138"/>
      <c r="D206" s="138"/>
      <c r="E206" s="138"/>
      <c r="F206" s="138"/>
      <c r="G206" s="138"/>
      <c r="H206" s="138"/>
      <c r="I206" s="138"/>
      <c r="J206" s="28" t="s">
        <v>77</v>
      </c>
    </row>
    <row r="207" spans="1:10" ht="20.25" x14ac:dyDescent="0.3">
      <c r="A207" s="64">
        <f t="shared" si="69"/>
        <v>197</v>
      </c>
      <c r="B207" s="61" t="s">
        <v>2</v>
      </c>
      <c r="C207" s="138">
        <f>D207+E207+F207+G207+H207+I207</f>
        <v>0</v>
      </c>
      <c r="D207" s="138">
        <v>0</v>
      </c>
      <c r="E207" s="138">
        <v>0</v>
      </c>
      <c r="F207" s="138">
        <v>0</v>
      </c>
      <c r="G207" s="138">
        <v>0</v>
      </c>
      <c r="H207" s="138">
        <v>0</v>
      </c>
      <c r="I207" s="138">
        <v>0</v>
      </c>
      <c r="J207" s="28" t="s">
        <v>77</v>
      </c>
    </row>
    <row r="208" spans="1:10" ht="20.25" x14ac:dyDescent="0.3">
      <c r="A208" s="64">
        <f t="shared" si="69"/>
        <v>198</v>
      </c>
      <c r="B208" s="61" t="s">
        <v>3</v>
      </c>
      <c r="C208" s="138">
        <f>D208+E208+F208+G208+H208+I208</f>
        <v>2014.4</v>
      </c>
      <c r="D208" s="138">
        <v>1700.7</v>
      </c>
      <c r="E208" s="138">
        <v>313.7</v>
      </c>
      <c r="F208" s="138">
        <v>0</v>
      </c>
      <c r="G208" s="138">
        <v>0</v>
      </c>
      <c r="H208" s="138">
        <v>0</v>
      </c>
      <c r="I208" s="138">
        <v>0</v>
      </c>
      <c r="J208" s="28" t="s">
        <v>77</v>
      </c>
    </row>
    <row r="209" spans="1:10" ht="20.25" x14ac:dyDescent="0.3">
      <c r="A209" s="64">
        <f t="shared" si="69"/>
        <v>199</v>
      </c>
      <c r="B209" s="182" t="s">
        <v>128</v>
      </c>
      <c r="C209" s="183"/>
      <c r="D209" s="183"/>
      <c r="E209" s="183"/>
      <c r="F209" s="183"/>
      <c r="G209" s="183"/>
      <c r="H209" s="183"/>
      <c r="I209" s="183"/>
      <c r="J209" s="184"/>
    </row>
    <row r="210" spans="1:10" ht="40.5" x14ac:dyDescent="0.3">
      <c r="A210" s="64">
        <f t="shared" si="69"/>
        <v>200</v>
      </c>
      <c r="B210" s="61" t="s">
        <v>18</v>
      </c>
      <c r="C210" s="139">
        <f>D210+E210+F210+G210+H210+I210</f>
        <v>24890</v>
      </c>
      <c r="D210" s="139">
        <f t="shared" ref="D210:I210" si="93">D211+D212</f>
        <v>3590.5</v>
      </c>
      <c r="E210" s="139">
        <f t="shared" si="93"/>
        <v>2081.3000000000002</v>
      </c>
      <c r="F210" s="139">
        <f t="shared" si="93"/>
        <v>8900</v>
      </c>
      <c r="G210" s="139">
        <f t="shared" si="93"/>
        <v>1409.1</v>
      </c>
      <c r="H210" s="139">
        <f t="shared" si="93"/>
        <v>1409.1</v>
      </c>
      <c r="I210" s="139">
        <f t="shared" si="93"/>
        <v>7500</v>
      </c>
      <c r="J210" s="28" t="s">
        <v>77</v>
      </c>
    </row>
    <row r="211" spans="1:10" ht="20.25" x14ac:dyDescent="0.3">
      <c r="A211" s="64">
        <f t="shared" si="69"/>
        <v>201</v>
      </c>
      <c r="B211" s="9" t="s">
        <v>2</v>
      </c>
      <c r="C211" s="8">
        <f>C215+C219</f>
        <v>0</v>
      </c>
      <c r="D211" s="8">
        <f t="shared" ref="D211:I211" si="94">D215+D219</f>
        <v>0</v>
      </c>
      <c r="E211" s="8">
        <f t="shared" si="94"/>
        <v>0</v>
      </c>
      <c r="F211" s="8">
        <f t="shared" si="94"/>
        <v>0</v>
      </c>
      <c r="G211" s="8">
        <f t="shared" si="94"/>
        <v>0</v>
      </c>
      <c r="H211" s="8">
        <f t="shared" si="94"/>
        <v>0</v>
      </c>
      <c r="I211" s="8">
        <f t="shared" si="94"/>
        <v>0</v>
      </c>
      <c r="J211" s="64" t="s">
        <v>77</v>
      </c>
    </row>
    <row r="212" spans="1:10" ht="20.25" x14ac:dyDescent="0.3">
      <c r="A212" s="64">
        <f t="shared" si="69"/>
        <v>202</v>
      </c>
      <c r="B212" s="9" t="s">
        <v>3</v>
      </c>
      <c r="C212" s="8">
        <f>D212+E212+F212+G212+H212+I212</f>
        <v>24890</v>
      </c>
      <c r="D212" s="8">
        <f t="shared" ref="D212:I212" si="95">D216+D220</f>
        <v>3590.5</v>
      </c>
      <c r="E212" s="8">
        <f t="shared" si="95"/>
        <v>2081.3000000000002</v>
      </c>
      <c r="F212" s="8">
        <f t="shared" si="95"/>
        <v>8900</v>
      </c>
      <c r="G212" s="8">
        <f t="shared" si="95"/>
        <v>1409.1</v>
      </c>
      <c r="H212" s="8">
        <f t="shared" si="95"/>
        <v>1409.1</v>
      </c>
      <c r="I212" s="8">
        <f t="shared" si="95"/>
        <v>7500</v>
      </c>
      <c r="J212" s="64" t="s">
        <v>77</v>
      </c>
    </row>
    <row r="213" spans="1:10" ht="20.25" x14ac:dyDescent="0.3">
      <c r="A213" s="64">
        <f t="shared" si="69"/>
        <v>203</v>
      </c>
      <c r="B213" s="153" t="s">
        <v>19</v>
      </c>
      <c r="C213" s="154"/>
      <c r="D213" s="154"/>
      <c r="E213" s="154"/>
      <c r="F213" s="154"/>
      <c r="G213" s="154"/>
      <c r="H213" s="154"/>
      <c r="I213" s="154"/>
      <c r="J213" s="155"/>
    </row>
    <row r="214" spans="1:10" ht="57" customHeight="1" x14ac:dyDescent="0.3">
      <c r="A214" s="64">
        <f t="shared" ref="A214:A281" si="96">A213+1</f>
        <v>204</v>
      </c>
      <c r="B214" s="9" t="s">
        <v>26</v>
      </c>
      <c r="C214" s="124">
        <f>D214+E214+F214+G214+H214+I214</f>
        <v>11681.8</v>
      </c>
      <c r="D214" s="124">
        <f t="shared" ref="D214:I214" si="97">D215+D216</f>
        <v>3590.5</v>
      </c>
      <c r="E214" s="124">
        <f t="shared" si="97"/>
        <v>691.3</v>
      </c>
      <c r="F214" s="127">
        <f t="shared" si="97"/>
        <v>7400</v>
      </c>
      <c r="G214" s="124">
        <f t="shared" si="97"/>
        <v>0</v>
      </c>
      <c r="H214" s="124">
        <f t="shared" si="97"/>
        <v>0</v>
      </c>
      <c r="I214" s="124">
        <f t="shared" si="97"/>
        <v>0</v>
      </c>
      <c r="J214" s="64">
        <v>114</v>
      </c>
    </row>
    <row r="215" spans="1:10" ht="20.25" x14ac:dyDescent="0.3">
      <c r="A215" s="64">
        <f t="shared" si="96"/>
        <v>205</v>
      </c>
      <c r="B215" s="9" t="s">
        <v>2</v>
      </c>
      <c r="C215" s="124">
        <f>D215+E215+F215+G215+H215+I215</f>
        <v>0</v>
      </c>
      <c r="D215" s="124">
        <v>0</v>
      </c>
      <c r="E215" s="124">
        <v>0</v>
      </c>
      <c r="F215" s="127">
        <v>0</v>
      </c>
      <c r="G215" s="124">
        <v>0</v>
      </c>
      <c r="H215" s="124">
        <v>0</v>
      </c>
      <c r="I215" s="124">
        <v>0</v>
      </c>
      <c r="J215" s="64" t="s">
        <v>77</v>
      </c>
    </row>
    <row r="216" spans="1:10" ht="20.25" x14ac:dyDescent="0.3">
      <c r="A216" s="64">
        <f t="shared" si="96"/>
        <v>206</v>
      </c>
      <c r="B216" s="9" t="s">
        <v>3</v>
      </c>
      <c r="C216" s="124">
        <f>D216+E216+F216+G216+H216+I216</f>
        <v>11681.8</v>
      </c>
      <c r="D216" s="124">
        <v>3590.5</v>
      </c>
      <c r="E216" s="124">
        <v>691.3</v>
      </c>
      <c r="F216" s="127">
        <v>7400</v>
      </c>
      <c r="G216" s="124">
        <v>0</v>
      </c>
      <c r="H216" s="124">
        <v>0</v>
      </c>
      <c r="I216" s="124">
        <v>0</v>
      </c>
      <c r="J216" s="64" t="s">
        <v>77</v>
      </c>
    </row>
    <row r="217" spans="1:10" ht="20.25" x14ac:dyDescent="0.3">
      <c r="A217" s="64">
        <f t="shared" si="96"/>
        <v>207</v>
      </c>
      <c r="B217" s="153" t="s">
        <v>22</v>
      </c>
      <c r="C217" s="154"/>
      <c r="D217" s="154"/>
      <c r="E217" s="154"/>
      <c r="F217" s="154"/>
      <c r="G217" s="154"/>
      <c r="H217" s="154"/>
      <c r="I217" s="154"/>
      <c r="J217" s="155"/>
    </row>
    <row r="218" spans="1:10" ht="39" customHeight="1" x14ac:dyDescent="0.3">
      <c r="A218" s="64">
        <f t="shared" si="96"/>
        <v>208</v>
      </c>
      <c r="B218" s="9" t="s">
        <v>23</v>
      </c>
      <c r="C218" s="102">
        <f>D218+E218+F218+G218+H218+I218</f>
        <v>13208.2</v>
      </c>
      <c r="D218" s="102">
        <f t="shared" ref="D218:I218" si="98">D219+D220</f>
        <v>0</v>
      </c>
      <c r="E218" s="102">
        <f t="shared" si="98"/>
        <v>1390</v>
      </c>
      <c r="F218" s="102">
        <f t="shared" si="98"/>
        <v>1500</v>
      </c>
      <c r="G218" s="102">
        <f t="shared" si="98"/>
        <v>1409.1</v>
      </c>
      <c r="H218" s="102">
        <f t="shared" si="98"/>
        <v>1409.1</v>
      </c>
      <c r="I218" s="102">
        <f t="shared" si="98"/>
        <v>7500</v>
      </c>
      <c r="J218" s="64" t="s">
        <v>77</v>
      </c>
    </row>
    <row r="219" spans="1:10" ht="20.25" x14ac:dyDescent="0.3">
      <c r="A219" s="64">
        <f t="shared" si="96"/>
        <v>209</v>
      </c>
      <c r="B219" s="9" t="s">
        <v>2</v>
      </c>
      <c r="C219" s="102">
        <f>D219+E219+H219+I219</f>
        <v>0</v>
      </c>
      <c r="D219" s="102">
        <v>0</v>
      </c>
      <c r="E219" s="102">
        <v>0</v>
      </c>
      <c r="F219" s="102">
        <v>0</v>
      </c>
      <c r="G219" s="102">
        <v>0</v>
      </c>
      <c r="H219" s="102">
        <v>0</v>
      </c>
      <c r="I219" s="102">
        <v>0</v>
      </c>
      <c r="J219" s="64" t="s">
        <v>77</v>
      </c>
    </row>
    <row r="220" spans="1:10" ht="20.25" x14ac:dyDescent="0.3">
      <c r="A220" s="64">
        <f t="shared" si="96"/>
        <v>210</v>
      </c>
      <c r="B220" s="9" t="s">
        <v>3</v>
      </c>
      <c r="C220" s="102">
        <f>C222+C224+C226+C230</f>
        <v>13208.2</v>
      </c>
      <c r="D220" s="102">
        <f>D222+D224+D226+D230</f>
        <v>0</v>
      </c>
      <c r="E220" s="102">
        <f>E222+E224+E226+E230</f>
        <v>1390</v>
      </c>
      <c r="F220" s="102">
        <f>F222+F224+F226</f>
        <v>1500</v>
      </c>
      <c r="G220" s="102">
        <f>G222+G224+G226</f>
        <v>1409.1</v>
      </c>
      <c r="H220" s="102">
        <f>H222+H224+H226</f>
        <v>1409.1</v>
      </c>
      <c r="I220" s="102">
        <f>I222+I224+I226</f>
        <v>7500</v>
      </c>
      <c r="J220" s="64" t="s">
        <v>77</v>
      </c>
    </row>
    <row r="221" spans="1:10" ht="117.75" customHeight="1" x14ac:dyDescent="0.3">
      <c r="A221" s="64">
        <f t="shared" si="96"/>
        <v>211</v>
      </c>
      <c r="B221" s="9" t="s">
        <v>69</v>
      </c>
      <c r="C221" s="102">
        <f>C222</f>
        <v>8918.2000000000007</v>
      </c>
      <c r="D221" s="102">
        <f t="shared" ref="D221:I221" si="99">D222</f>
        <v>0</v>
      </c>
      <c r="E221" s="102">
        <f t="shared" si="99"/>
        <v>100</v>
      </c>
      <c r="F221" s="102">
        <f t="shared" si="99"/>
        <v>500</v>
      </c>
      <c r="G221" s="102">
        <f t="shared" si="99"/>
        <v>409.1</v>
      </c>
      <c r="H221" s="102">
        <f t="shared" si="99"/>
        <v>409.1</v>
      </c>
      <c r="I221" s="102">
        <f t="shared" si="99"/>
        <v>7500</v>
      </c>
      <c r="J221" s="64" t="s">
        <v>92</v>
      </c>
    </row>
    <row r="222" spans="1:10" ht="20.25" x14ac:dyDescent="0.3">
      <c r="A222" s="64">
        <f t="shared" si="96"/>
        <v>212</v>
      </c>
      <c r="B222" s="25" t="str">
        <f>B220</f>
        <v xml:space="preserve">Местный бюджет           </v>
      </c>
      <c r="C222" s="102">
        <f>D222+E222+F222+G222+H222+I222</f>
        <v>8918.2000000000007</v>
      </c>
      <c r="D222" s="102">
        <v>0</v>
      </c>
      <c r="E222" s="102">
        <v>100</v>
      </c>
      <c r="F222" s="102">
        <v>500</v>
      </c>
      <c r="G222" s="102">
        <v>409.1</v>
      </c>
      <c r="H222" s="102">
        <v>409.1</v>
      </c>
      <c r="I222" s="102">
        <v>7500</v>
      </c>
      <c r="J222" s="64" t="s">
        <v>77</v>
      </c>
    </row>
    <row r="223" spans="1:10" ht="102" customHeight="1" x14ac:dyDescent="0.3">
      <c r="A223" s="64">
        <f t="shared" si="96"/>
        <v>213</v>
      </c>
      <c r="B223" s="9" t="s">
        <v>68</v>
      </c>
      <c r="C223" s="102">
        <f t="shared" ref="C223:I223" si="100">C224</f>
        <v>1700</v>
      </c>
      <c r="D223" s="102">
        <f t="shared" si="100"/>
        <v>0</v>
      </c>
      <c r="E223" s="102">
        <f t="shared" si="100"/>
        <v>200</v>
      </c>
      <c r="F223" s="102">
        <f t="shared" si="100"/>
        <v>500</v>
      </c>
      <c r="G223" s="102">
        <f t="shared" si="100"/>
        <v>500</v>
      </c>
      <c r="H223" s="102">
        <f t="shared" si="100"/>
        <v>500</v>
      </c>
      <c r="I223" s="102">
        <f t="shared" si="100"/>
        <v>0</v>
      </c>
      <c r="J223" s="64" t="s">
        <v>93</v>
      </c>
    </row>
    <row r="224" spans="1:10" ht="20.25" x14ac:dyDescent="0.3">
      <c r="A224" s="64">
        <f t="shared" si="96"/>
        <v>214</v>
      </c>
      <c r="B224" s="25" t="s">
        <v>32</v>
      </c>
      <c r="C224" s="102">
        <f>D224+E224+F224+G224+H224+I224</f>
        <v>1700</v>
      </c>
      <c r="D224" s="102">
        <v>0</v>
      </c>
      <c r="E224" s="102">
        <v>200</v>
      </c>
      <c r="F224" s="102">
        <v>500</v>
      </c>
      <c r="G224" s="102">
        <v>500</v>
      </c>
      <c r="H224" s="102">
        <v>500</v>
      </c>
      <c r="I224" s="102">
        <v>0</v>
      </c>
      <c r="J224" s="64" t="s">
        <v>77</v>
      </c>
    </row>
    <row r="225" spans="1:10" ht="80.25" customHeight="1" x14ac:dyDescent="0.3">
      <c r="A225" s="64">
        <f t="shared" si="96"/>
        <v>215</v>
      </c>
      <c r="B225" s="25" t="s">
        <v>66</v>
      </c>
      <c r="C225" s="102">
        <f t="shared" ref="C225:I225" si="101">C226</f>
        <v>2490</v>
      </c>
      <c r="D225" s="102">
        <f t="shared" si="101"/>
        <v>0</v>
      </c>
      <c r="E225" s="102">
        <f t="shared" si="101"/>
        <v>990</v>
      </c>
      <c r="F225" s="102">
        <f t="shared" si="101"/>
        <v>500</v>
      </c>
      <c r="G225" s="102">
        <f t="shared" si="101"/>
        <v>500</v>
      </c>
      <c r="H225" s="102">
        <f t="shared" si="101"/>
        <v>500</v>
      </c>
      <c r="I225" s="102">
        <f t="shared" si="101"/>
        <v>0</v>
      </c>
      <c r="J225" s="64">
        <v>111.11199999999999</v>
      </c>
    </row>
    <row r="226" spans="1:10" ht="20.25" x14ac:dyDescent="0.3">
      <c r="A226" s="64">
        <f t="shared" si="96"/>
        <v>216</v>
      </c>
      <c r="B226" s="25" t="s">
        <v>32</v>
      </c>
      <c r="C226" s="102">
        <f>D226+E226+F226+G226+H226+I226</f>
        <v>2490</v>
      </c>
      <c r="D226" s="102">
        <v>0</v>
      </c>
      <c r="E226" s="102">
        <v>990</v>
      </c>
      <c r="F226" s="102">
        <v>500</v>
      </c>
      <c r="G226" s="102">
        <v>500</v>
      </c>
      <c r="H226" s="102">
        <v>500</v>
      </c>
      <c r="I226" s="102">
        <v>0</v>
      </c>
      <c r="J226" s="64" t="s">
        <v>77</v>
      </c>
    </row>
    <row r="227" spans="1:10" ht="99.75" customHeight="1" x14ac:dyDescent="0.3">
      <c r="A227" s="64">
        <f t="shared" si="96"/>
        <v>217</v>
      </c>
      <c r="B227" s="25" t="s">
        <v>98</v>
      </c>
      <c r="C227" s="103">
        <f>D227+E227+F227+G227+H227+I227</f>
        <v>0</v>
      </c>
      <c r="D227" s="103">
        <f>D228</f>
        <v>0</v>
      </c>
      <c r="E227" s="103">
        <f t="shared" ref="E227:I227" si="102">E228</f>
        <v>0</v>
      </c>
      <c r="F227" s="103">
        <f t="shared" si="102"/>
        <v>0</v>
      </c>
      <c r="G227" s="103">
        <f t="shared" si="102"/>
        <v>0</v>
      </c>
      <c r="H227" s="103">
        <f t="shared" si="102"/>
        <v>0</v>
      </c>
      <c r="I227" s="103">
        <f t="shared" si="102"/>
        <v>0</v>
      </c>
      <c r="J227" s="64">
        <v>107</v>
      </c>
    </row>
    <row r="228" spans="1:10" ht="23.25" customHeight="1" x14ac:dyDescent="0.3">
      <c r="A228" s="97">
        <f t="shared" si="96"/>
        <v>218</v>
      </c>
      <c r="B228" s="25" t="s">
        <v>32</v>
      </c>
      <c r="C228" s="103">
        <f>D228+E228+F228+G228+H228+I228</f>
        <v>0</v>
      </c>
      <c r="D228" s="103">
        <v>0</v>
      </c>
      <c r="E228" s="103">
        <v>0</v>
      </c>
      <c r="F228" s="103">
        <v>0</v>
      </c>
      <c r="G228" s="103">
        <v>0</v>
      </c>
      <c r="H228" s="103">
        <v>0</v>
      </c>
      <c r="I228" s="103">
        <v>0</v>
      </c>
      <c r="J228" s="144" t="s">
        <v>77</v>
      </c>
    </row>
    <row r="229" spans="1:10" ht="102.75" customHeight="1" x14ac:dyDescent="0.3">
      <c r="A229" s="144">
        <f t="shared" si="96"/>
        <v>219</v>
      </c>
      <c r="B229" s="25" t="s">
        <v>230</v>
      </c>
      <c r="C229" s="103">
        <f>D229+E229+F229+G229+H229+I229</f>
        <v>100</v>
      </c>
      <c r="D229" s="103">
        <f>D230</f>
        <v>0</v>
      </c>
      <c r="E229" s="103">
        <f t="shared" ref="E229:I229" si="103">E230</f>
        <v>100</v>
      </c>
      <c r="F229" s="103">
        <f t="shared" si="103"/>
        <v>0</v>
      </c>
      <c r="G229" s="103">
        <f t="shared" si="103"/>
        <v>0</v>
      </c>
      <c r="H229" s="103">
        <f t="shared" si="103"/>
        <v>0</v>
      </c>
      <c r="I229" s="103">
        <f t="shared" si="103"/>
        <v>0</v>
      </c>
      <c r="J229" s="144"/>
    </row>
    <row r="230" spans="1:10" ht="20.25" x14ac:dyDescent="0.3">
      <c r="A230" s="144">
        <f t="shared" si="96"/>
        <v>220</v>
      </c>
      <c r="B230" s="25" t="s">
        <v>32</v>
      </c>
      <c r="C230" s="103">
        <f>D230+E230+F230+G230+H230+I230</f>
        <v>100</v>
      </c>
      <c r="D230" s="103">
        <v>0</v>
      </c>
      <c r="E230" s="103">
        <v>100</v>
      </c>
      <c r="F230" s="103">
        <v>0</v>
      </c>
      <c r="G230" s="103">
        <v>0</v>
      </c>
      <c r="H230" s="103">
        <v>0</v>
      </c>
      <c r="I230" s="103">
        <v>0</v>
      </c>
      <c r="J230" s="64" t="s">
        <v>77</v>
      </c>
    </row>
    <row r="231" spans="1:10" ht="20.25" x14ac:dyDescent="0.3">
      <c r="A231" s="144">
        <f t="shared" si="96"/>
        <v>221</v>
      </c>
      <c r="B231" s="150" t="s">
        <v>129</v>
      </c>
      <c r="C231" s="151"/>
      <c r="D231" s="151"/>
      <c r="E231" s="151"/>
      <c r="F231" s="151"/>
      <c r="G231" s="151"/>
      <c r="H231" s="151"/>
      <c r="I231" s="151"/>
      <c r="J231" s="152"/>
    </row>
    <row r="232" spans="1:10" ht="40.5" x14ac:dyDescent="0.3">
      <c r="A232" s="64">
        <f t="shared" si="96"/>
        <v>222</v>
      </c>
      <c r="B232" s="9" t="s">
        <v>18</v>
      </c>
      <c r="C232" s="102">
        <f>D232+E232+F232+G232+H232+I232</f>
        <v>66386.100000000006</v>
      </c>
      <c r="D232" s="102">
        <f t="shared" ref="D232:I232" si="104">D233+D234</f>
        <v>6982.1</v>
      </c>
      <c r="E232" s="102">
        <f t="shared" si="104"/>
        <v>13797.8</v>
      </c>
      <c r="F232" s="102">
        <f t="shared" si="104"/>
        <v>33596.400000000001</v>
      </c>
      <c r="G232" s="102">
        <f t="shared" si="104"/>
        <v>5484.7</v>
      </c>
      <c r="H232" s="102">
        <f t="shared" si="104"/>
        <v>5360.5</v>
      </c>
      <c r="I232" s="102">
        <f t="shared" si="104"/>
        <v>1164.5999999999999</v>
      </c>
      <c r="J232" s="64" t="s">
        <v>77</v>
      </c>
    </row>
    <row r="233" spans="1:10" ht="20.25" x14ac:dyDescent="0.3">
      <c r="A233" s="64">
        <f t="shared" si="96"/>
        <v>223</v>
      </c>
      <c r="B233" s="9" t="s">
        <v>2</v>
      </c>
      <c r="C233" s="102">
        <f>D233+E233+F233+G233+H233+I233</f>
        <v>0</v>
      </c>
      <c r="D233" s="102">
        <f t="shared" ref="D233:I233" si="105">D242</f>
        <v>0</v>
      </c>
      <c r="E233" s="102">
        <f t="shared" si="105"/>
        <v>0</v>
      </c>
      <c r="F233" s="102">
        <f>F237</f>
        <v>0</v>
      </c>
      <c r="G233" s="102">
        <f t="shared" si="105"/>
        <v>0</v>
      </c>
      <c r="H233" s="102">
        <f t="shared" si="105"/>
        <v>0</v>
      </c>
      <c r="I233" s="102">
        <f t="shared" si="105"/>
        <v>0</v>
      </c>
      <c r="J233" s="64" t="s">
        <v>77</v>
      </c>
    </row>
    <row r="234" spans="1:10" ht="20.25" x14ac:dyDescent="0.3">
      <c r="A234" s="64">
        <f t="shared" si="96"/>
        <v>224</v>
      </c>
      <c r="B234" s="9" t="s">
        <v>3</v>
      </c>
      <c r="C234" s="102">
        <f t="shared" ref="C234:I234" si="106">C238+C243</f>
        <v>66386.099999999991</v>
      </c>
      <c r="D234" s="102">
        <f t="shared" si="106"/>
        <v>6982.1</v>
      </c>
      <c r="E234" s="102">
        <f>E238+E243</f>
        <v>13797.8</v>
      </c>
      <c r="F234" s="102">
        <f t="shared" si="106"/>
        <v>33596.400000000001</v>
      </c>
      <c r="G234" s="102">
        <f t="shared" si="106"/>
        <v>5484.7</v>
      </c>
      <c r="H234" s="102">
        <f t="shared" si="106"/>
        <v>5360.5</v>
      </c>
      <c r="I234" s="102">
        <f t="shared" si="106"/>
        <v>1164.5999999999999</v>
      </c>
      <c r="J234" s="97" t="s">
        <v>77</v>
      </c>
    </row>
    <row r="235" spans="1:10" ht="20.25" x14ac:dyDescent="0.3">
      <c r="A235" s="64">
        <f t="shared" si="96"/>
        <v>225</v>
      </c>
      <c r="B235" s="160" t="s">
        <v>24</v>
      </c>
      <c r="C235" s="161"/>
      <c r="D235" s="161"/>
      <c r="E235" s="161"/>
      <c r="F235" s="161"/>
      <c r="G235" s="161"/>
      <c r="H235" s="161"/>
      <c r="I235" s="161"/>
      <c r="J235" s="162"/>
    </row>
    <row r="236" spans="1:10" ht="60.75" x14ac:dyDescent="0.3">
      <c r="A236" s="64">
        <f t="shared" si="96"/>
        <v>226</v>
      </c>
      <c r="B236" s="9" t="s">
        <v>155</v>
      </c>
      <c r="C236" s="129">
        <f>SUM(C237:C238)</f>
        <v>5492.6</v>
      </c>
      <c r="D236" s="129">
        <f t="shared" ref="D236:I236" si="107">D238</f>
        <v>2230.1999999999998</v>
      </c>
      <c r="E236" s="129">
        <f>SUM(E237:E238)</f>
        <v>3262.4</v>
      </c>
      <c r="F236" s="129">
        <f>SUM(F237:F238)</f>
        <v>0</v>
      </c>
      <c r="G236" s="129">
        <f t="shared" si="107"/>
        <v>0</v>
      </c>
      <c r="H236" s="129">
        <f t="shared" si="107"/>
        <v>0</v>
      </c>
      <c r="I236" s="129">
        <f t="shared" si="107"/>
        <v>0</v>
      </c>
      <c r="J236" s="28" t="s">
        <v>112</v>
      </c>
    </row>
    <row r="237" spans="1:10" ht="20.25" x14ac:dyDescent="0.3">
      <c r="A237" s="64">
        <f t="shared" si="96"/>
        <v>227</v>
      </c>
      <c r="B237" s="9" t="s">
        <v>2</v>
      </c>
      <c r="C237" s="129">
        <f>D237+E237+F237+G237+H237+I237</f>
        <v>0</v>
      </c>
      <c r="D237" s="129">
        <v>0</v>
      </c>
      <c r="E237" s="129">
        <v>0</v>
      </c>
      <c r="F237" s="129">
        <v>0</v>
      </c>
      <c r="G237" s="129">
        <v>0</v>
      </c>
      <c r="H237" s="129">
        <v>0</v>
      </c>
      <c r="I237" s="129">
        <v>0</v>
      </c>
      <c r="J237" s="28" t="s">
        <v>77</v>
      </c>
    </row>
    <row r="238" spans="1:10" ht="20.25" x14ac:dyDescent="0.3">
      <c r="A238" s="64">
        <f t="shared" si="96"/>
        <v>228</v>
      </c>
      <c r="B238" s="9" t="s">
        <v>3</v>
      </c>
      <c r="C238" s="129">
        <f>D238+E238+F238+G238+H238+I238</f>
        <v>5492.6</v>
      </c>
      <c r="D238" s="129">
        <v>2230.1999999999998</v>
      </c>
      <c r="E238" s="129">
        <v>3262.4</v>
      </c>
      <c r="F238" s="129">
        <v>0</v>
      </c>
      <c r="G238" s="129">
        <v>0</v>
      </c>
      <c r="H238" s="129">
        <v>0</v>
      </c>
      <c r="I238" s="129">
        <v>0</v>
      </c>
      <c r="J238" s="28" t="s">
        <v>77</v>
      </c>
    </row>
    <row r="239" spans="1:10" ht="20.25" x14ac:dyDescent="0.3">
      <c r="A239" s="64">
        <f t="shared" si="96"/>
        <v>229</v>
      </c>
      <c r="B239" s="153" t="s">
        <v>22</v>
      </c>
      <c r="C239" s="154"/>
      <c r="D239" s="154"/>
      <c r="E239" s="154"/>
      <c r="F239" s="154"/>
      <c r="G239" s="154"/>
      <c r="H239" s="154"/>
      <c r="I239" s="154"/>
      <c r="J239" s="155"/>
    </row>
    <row r="240" spans="1:10" ht="40.5" x14ac:dyDescent="0.3">
      <c r="A240" s="64">
        <f t="shared" si="96"/>
        <v>230</v>
      </c>
      <c r="B240" s="9" t="s">
        <v>15</v>
      </c>
      <c r="C240" s="102">
        <f>C242+C243</f>
        <v>60893.499999999993</v>
      </c>
      <c r="D240" s="102">
        <f t="shared" ref="D240:I240" si="108">D242+D243</f>
        <v>4751.9000000000005</v>
      </c>
      <c r="E240" s="102">
        <f t="shared" si="108"/>
        <v>10535.4</v>
      </c>
      <c r="F240" s="102">
        <f t="shared" si="108"/>
        <v>33596.400000000001</v>
      </c>
      <c r="G240" s="102">
        <f t="shared" si="108"/>
        <v>5484.7</v>
      </c>
      <c r="H240" s="102">
        <f>H242+H243</f>
        <v>5360.5</v>
      </c>
      <c r="I240" s="102">
        <f t="shared" si="108"/>
        <v>1164.5999999999999</v>
      </c>
      <c r="J240" s="28" t="s">
        <v>77</v>
      </c>
    </row>
    <row r="241" spans="1:10" ht="20.25" x14ac:dyDescent="0.3">
      <c r="A241" s="64">
        <f t="shared" si="96"/>
        <v>231</v>
      </c>
      <c r="B241" s="9" t="s">
        <v>10</v>
      </c>
      <c r="C241" s="102"/>
      <c r="D241" s="102"/>
      <c r="E241" s="102"/>
      <c r="F241" s="102"/>
      <c r="G241" s="102"/>
      <c r="H241" s="102"/>
      <c r="I241" s="102"/>
      <c r="J241" s="28" t="s">
        <v>77</v>
      </c>
    </row>
    <row r="242" spans="1:10" ht="20.25" x14ac:dyDescent="0.3">
      <c r="A242" s="64">
        <f t="shared" si="96"/>
        <v>232</v>
      </c>
      <c r="B242" s="9" t="s">
        <v>2</v>
      </c>
      <c r="C242" s="102">
        <f>D242+E242+G242+H242+I242</f>
        <v>0</v>
      </c>
      <c r="D242" s="102">
        <v>0</v>
      </c>
      <c r="E242" s="102">
        <v>0</v>
      </c>
      <c r="F242" s="102">
        <v>0</v>
      </c>
      <c r="G242" s="102">
        <v>0</v>
      </c>
      <c r="H242" s="102">
        <v>0</v>
      </c>
      <c r="I242" s="102">
        <v>0</v>
      </c>
      <c r="J242" s="28" t="s">
        <v>77</v>
      </c>
    </row>
    <row r="243" spans="1:10" ht="20.25" x14ac:dyDescent="0.3">
      <c r="A243" s="64">
        <f t="shared" si="96"/>
        <v>233</v>
      </c>
      <c r="B243" s="9" t="s">
        <v>3</v>
      </c>
      <c r="C243" s="102">
        <f>D243+E243+F243+G243+H243+I243</f>
        <v>60893.499999999993</v>
      </c>
      <c r="D243" s="102">
        <f>D245+D247+D249+D251+D253</f>
        <v>4751.9000000000005</v>
      </c>
      <c r="E243" s="102">
        <f>E245+E247+E249+E251+E253</f>
        <v>10535.4</v>
      </c>
      <c r="F243" s="102">
        <f>F245+F247+F249+F251+F255+F253</f>
        <v>33596.400000000001</v>
      </c>
      <c r="G243" s="102">
        <f>G245+G247+G249+G251</f>
        <v>5484.7</v>
      </c>
      <c r="H243" s="102">
        <f>H245+H247+H249+H251</f>
        <v>5360.5</v>
      </c>
      <c r="I243" s="102">
        <f>I245+I247+I249+I251</f>
        <v>1164.5999999999999</v>
      </c>
      <c r="J243" s="28" t="s">
        <v>77</v>
      </c>
    </row>
    <row r="244" spans="1:10" ht="82.5" customHeight="1" x14ac:dyDescent="0.3">
      <c r="A244" s="64">
        <f t="shared" si="96"/>
        <v>234</v>
      </c>
      <c r="B244" s="9" t="s">
        <v>47</v>
      </c>
      <c r="C244" s="102">
        <f t="shared" ref="C244:I244" si="109">C245</f>
        <v>931.2</v>
      </c>
      <c r="D244" s="102">
        <f t="shared" si="109"/>
        <v>931.2</v>
      </c>
      <c r="E244" s="102">
        <f t="shared" si="109"/>
        <v>0</v>
      </c>
      <c r="F244" s="102">
        <f t="shared" si="109"/>
        <v>0</v>
      </c>
      <c r="G244" s="102">
        <f t="shared" si="109"/>
        <v>0</v>
      </c>
      <c r="H244" s="102">
        <f t="shared" si="109"/>
        <v>0</v>
      </c>
      <c r="I244" s="102">
        <f t="shared" si="109"/>
        <v>0</v>
      </c>
      <c r="J244" s="64" t="s">
        <v>94</v>
      </c>
    </row>
    <row r="245" spans="1:10" ht="20.25" x14ac:dyDescent="0.3">
      <c r="A245" s="64">
        <f t="shared" si="96"/>
        <v>235</v>
      </c>
      <c r="B245" s="9" t="s">
        <v>3</v>
      </c>
      <c r="C245" s="102">
        <f>D245+E245+F245+G245+H245+I245</f>
        <v>931.2</v>
      </c>
      <c r="D245" s="102">
        <v>931.2</v>
      </c>
      <c r="E245" s="102">
        <v>0</v>
      </c>
      <c r="F245" s="102">
        <v>0</v>
      </c>
      <c r="G245" s="102">
        <v>0</v>
      </c>
      <c r="H245" s="102">
        <v>0</v>
      </c>
      <c r="I245" s="102">
        <v>0</v>
      </c>
      <c r="J245" s="28" t="s">
        <v>77</v>
      </c>
    </row>
    <row r="246" spans="1:10" ht="204" customHeight="1" x14ac:dyDescent="0.3">
      <c r="A246" s="64">
        <f t="shared" si="96"/>
        <v>236</v>
      </c>
      <c r="B246" s="9" t="s">
        <v>74</v>
      </c>
      <c r="C246" s="102">
        <f>C247</f>
        <v>12535.2</v>
      </c>
      <c r="D246" s="102">
        <f t="shared" ref="D246:I246" si="110">D247</f>
        <v>2720.6</v>
      </c>
      <c r="E246" s="102">
        <f t="shared" si="110"/>
        <v>2650</v>
      </c>
      <c r="F246" s="102">
        <f t="shared" si="110"/>
        <v>2000</v>
      </c>
      <c r="G246" s="102">
        <f t="shared" si="110"/>
        <v>2000</v>
      </c>
      <c r="H246" s="102">
        <f t="shared" si="110"/>
        <v>2000</v>
      </c>
      <c r="I246" s="102">
        <f t="shared" si="110"/>
        <v>1164.5999999999999</v>
      </c>
      <c r="J246" s="64">
        <v>125</v>
      </c>
    </row>
    <row r="247" spans="1:10" ht="20.25" x14ac:dyDescent="0.3">
      <c r="A247" s="64">
        <f t="shared" si="96"/>
        <v>237</v>
      </c>
      <c r="B247" s="9" t="s">
        <v>3</v>
      </c>
      <c r="C247" s="102">
        <f>D247+E247+F247+G247+H247+I247</f>
        <v>12535.2</v>
      </c>
      <c r="D247" s="102">
        <v>2720.6</v>
      </c>
      <c r="E247" s="102">
        <v>2650</v>
      </c>
      <c r="F247" s="102">
        <v>2000</v>
      </c>
      <c r="G247" s="102">
        <v>2000</v>
      </c>
      <c r="H247" s="102">
        <v>2000</v>
      </c>
      <c r="I247" s="102">
        <v>1164.5999999999999</v>
      </c>
      <c r="J247" s="28" t="s">
        <v>77</v>
      </c>
    </row>
    <row r="248" spans="1:10" ht="59.25" customHeight="1" x14ac:dyDescent="0.3">
      <c r="A248" s="64">
        <f t="shared" si="96"/>
        <v>238</v>
      </c>
      <c r="B248" s="9" t="s">
        <v>53</v>
      </c>
      <c r="C248" s="102">
        <f>C249</f>
        <v>0</v>
      </c>
      <c r="D248" s="102">
        <f>D249</f>
        <v>0</v>
      </c>
      <c r="E248" s="102">
        <f>D248*1.06</f>
        <v>0</v>
      </c>
      <c r="F248" s="102">
        <f t="shared" ref="F248:I249" si="111">E248*1.06</f>
        <v>0</v>
      </c>
      <c r="G248" s="102">
        <f t="shared" si="111"/>
        <v>0</v>
      </c>
      <c r="H248" s="102">
        <f t="shared" si="111"/>
        <v>0</v>
      </c>
      <c r="I248" s="102">
        <f t="shared" si="111"/>
        <v>0</v>
      </c>
      <c r="J248" s="17"/>
    </row>
    <row r="249" spans="1:10" ht="20.25" x14ac:dyDescent="0.3">
      <c r="A249" s="64">
        <f t="shared" si="96"/>
        <v>239</v>
      </c>
      <c r="B249" s="9" t="s">
        <v>32</v>
      </c>
      <c r="C249" s="102">
        <f>D249+E249+F249+G249+H249+I249</f>
        <v>0</v>
      </c>
      <c r="D249" s="102">
        <v>0</v>
      </c>
      <c r="E249" s="102">
        <f>D249*1.06</f>
        <v>0</v>
      </c>
      <c r="F249" s="102">
        <f t="shared" si="111"/>
        <v>0</v>
      </c>
      <c r="G249" s="102">
        <f t="shared" si="111"/>
        <v>0</v>
      </c>
      <c r="H249" s="102">
        <f t="shared" si="111"/>
        <v>0</v>
      </c>
      <c r="I249" s="102">
        <f t="shared" si="111"/>
        <v>0</v>
      </c>
      <c r="J249" s="28" t="s">
        <v>77</v>
      </c>
    </row>
    <row r="250" spans="1:10" ht="61.5" customHeight="1" x14ac:dyDescent="0.3">
      <c r="A250" s="64">
        <f t="shared" si="96"/>
        <v>240</v>
      </c>
      <c r="B250" s="9" t="s">
        <v>73</v>
      </c>
      <c r="C250" s="103">
        <f t="shared" ref="C250:I252" si="112">C251</f>
        <v>18215.7</v>
      </c>
      <c r="D250" s="103">
        <f t="shared" si="112"/>
        <v>973.1</v>
      </c>
      <c r="E250" s="103">
        <f t="shared" si="112"/>
        <v>6701</v>
      </c>
      <c r="F250" s="103">
        <f t="shared" si="112"/>
        <v>3696.4</v>
      </c>
      <c r="G250" s="103">
        <f t="shared" si="112"/>
        <v>3484.7</v>
      </c>
      <c r="H250" s="103">
        <f t="shared" si="112"/>
        <v>3360.5</v>
      </c>
      <c r="I250" s="103">
        <f t="shared" si="112"/>
        <v>0</v>
      </c>
      <c r="J250" s="64">
        <v>120</v>
      </c>
    </row>
    <row r="251" spans="1:10" ht="20.25" x14ac:dyDescent="0.3">
      <c r="A251" s="64">
        <f t="shared" si="96"/>
        <v>241</v>
      </c>
      <c r="B251" s="9" t="s">
        <v>32</v>
      </c>
      <c r="C251" s="103">
        <f>D251+E251+F251+G251+H251+I251</f>
        <v>18215.7</v>
      </c>
      <c r="D251" s="103">
        <v>973.1</v>
      </c>
      <c r="E251" s="103">
        <v>6701</v>
      </c>
      <c r="F251" s="103">
        <v>3696.4</v>
      </c>
      <c r="G251" s="103">
        <v>3484.7</v>
      </c>
      <c r="H251" s="103">
        <v>3360.5</v>
      </c>
      <c r="I251" s="103">
        <v>0</v>
      </c>
      <c r="J251" s="28" t="s">
        <v>77</v>
      </c>
    </row>
    <row r="252" spans="1:10" ht="100.5" customHeight="1" x14ac:dyDescent="0.3">
      <c r="A252" s="64">
        <f t="shared" si="96"/>
        <v>242</v>
      </c>
      <c r="B252" s="9" t="s">
        <v>97</v>
      </c>
      <c r="C252" s="103">
        <f t="shared" si="112"/>
        <v>3211.4</v>
      </c>
      <c r="D252" s="103">
        <f t="shared" si="112"/>
        <v>127</v>
      </c>
      <c r="E252" s="103">
        <f t="shared" si="112"/>
        <v>1184.4000000000001</v>
      </c>
      <c r="F252" s="103">
        <f t="shared" si="112"/>
        <v>1900</v>
      </c>
      <c r="G252" s="103">
        <f t="shared" si="112"/>
        <v>0</v>
      </c>
      <c r="H252" s="103">
        <f t="shared" si="112"/>
        <v>0</v>
      </c>
      <c r="I252" s="103">
        <f t="shared" si="112"/>
        <v>0</v>
      </c>
      <c r="J252" s="100" t="s">
        <v>227</v>
      </c>
    </row>
    <row r="253" spans="1:10" ht="20.25" x14ac:dyDescent="0.3">
      <c r="A253" s="64">
        <f t="shared" si="96"/>
        <v>243</v>
      </c>
      <c r="B253" s="9" t="s">
        <v>32</v>
      </c>
      <c r="C253" s="103">
        <f>D253+E253+F253+G253+H253+I253</f>
        <v>3211.4</v>
      </c>
      <c r="D253" s="103">
        <v>127</v>
      </c>
      <c r="E253" s="103">
        <v>1184.4000000000001</v>
      </c>
      <c r="F253" s="103">
        <v>1900</v>
      </c>
      <c r="G253" s="103">
        <v>0</v>
      </c>
      <c r="H253" s="103">
        <v>0</v>
      </c>
      <c r="I253" s="103">
        <v>0</v>
      </c>
      <c r="J253" s="28" t="s">
        <v>77</v>
      </c>
    </row>
    <row r="254" spans="1:10" ht="84.75" customHeight="1" x14ac:dyDescent="0.3">
      <c r="A254" s="64">
        <f>A253+1</f>
        <v>244</v>
      </c>
      <c r="B254" s="61" t="s">
        <v>225</v>
      </c>
      <c r="C254" s="103">
        <f t="shared" ref="C254:I254" si="113">C255</f>
        <v>26000</v>
      </c>
      <c r="D254" s="103">
        <f t="shared" si="113"/>
        <v>0</v>
      </c>
      <c r="E254" s="103">
        <f t="shared" si="113"/>
        <v>0</v>
      </c>
      <c r="F254" s="103">
        <f t="shared" si="113"/>
        <v>26000</v>
      </c>
      <c r="G254" s="103">
        <f t="shared" si="113"/>
        <v>0</v>
      </c>
      <c r="H254" s="103">
        <f t="shared" si="113"/>
        <v>0</v>
      </c>
      <c r="I254" s="103">
        <f t="shared" si="113"/>
        <v>0</v>
      </c>
      <c r="J254" s="100" t="s">
        <v>227</v>
      </c>
    </row>
    <row r="255" spans="1:10" ht="23.25" customHeight="1" x14ac:dyDescent="0.3">
      <c r="A255" s="97">
        <f t="shared" ref="A255:A258" si="114">A254+1</f>
        <v>245</v>
      </c>
      <c r="B255" s="9" t="s">
        <v>32</v>
      </c>
      <c r="C255" s="103">
        <f>D255+E255+F255+G255+H255+I255</f>
        <v>26000</v>
      </c>
      <c r="D255" s="103">
        <v>0</v>
      </c>
      <c r="E255" s="103">
        <v>0</v>
      </c>
      <c r="F255" s="103">
        <v>26000</v>
      </c>
      <c r="G255" s="103">
        <v>0</v>
      </c>
      <c r="H255" s="103">
        <v>0</v>
      </c>
      <c r="I255" s="103">
        <v>0</v>
      </c>
      <c r="J255" s="28" t="s">
        <v>77</v>
      </c>
    </row>
    <row r="256" spans="1:10" ht="20.25" x14ac:dyDescent="0.3">
      <c r="A256" s="100">
        <f t="shared" si="114"/>
        <v>246</v>
      </c>
      <c r="B256" s="156" t="s">
        <v>130</v>
      </c>
      <c r="C256" s="154"/>
      <c r="D256" s="154"/>
      <c r="E256" s="154"/>
      <c r="F256" s="154"/>
      <c r="G256" s="154"/>
      <c r="H256" s="154"/>
      <c r="I256" s="154"/>
      <c r="J256" s="155"/>
    </row>
    <row r="257" spans="1:11" ht="40.5" x14ac:dyDescent="0.3">
      <c r="A257" s="100">
        <f t="shared" si="114"/>
        <v>247</v>
      </c>
      <c r="B257" s="9" t="s">
        <v>18</v>
      </c>
      <c r="C257" s="102">
        <f>D257+E257+H257+I257+F257+G257</f>
        <v>652239.10000000009</v>
      </c>
      <c r="D257" s="102">
        <f t="shared" ref="D257:I257" si="115">D258+D259</f>
        <v>84334.000000000015</v>
      </c>
      <c r="E257" s="102">
        <f t="shared" si="115"/>
        <v>139285.5</v>
      </c>
      <c r="F257" s="102">
        <f t="shared" si="115"/>
        <v>113394.30000000002</v>
      </c>
      <c r="G257" s="102">
        <f t="shared" si="115"/>
        <v>100321.90000000002</v>
      </c>
      <c r="H257" s="102">
        <f t="shared" si="115"/>
        <v>99453.400000000009</v>
      </c>
      <c r="I257" s="102">
        <f t="shared" si="115"/>
        <v>115450</v>
      </c>
      <c r="J257" s="28" t="s">
        <v>77</v>
      </c>
    </row>
    <row r="258" spans="1:11" ht="20.25" x14ac:dyDescent="0.3">
      <c r="A258" s="100">
        <f t="shared" si="114"/>
        <v>248</v>
      </c>
      <c r="B258" s="9" t="s">
        <v>2</v>
      </c>
      <c r="C258" s="102">
        <f t="shared" ref="C258:I259" si="116">C266+C262</f>
        <v>40092.5</v>
      </c>
      <c r="D258" s="102">
        <f t="shared" si="116"/>
        <v>0</v>
      </c>
      <c r="E258" s="102">
        <f>E266+E262</f>
        <v>36143.5</v>
      </c>
      <c r="F258" s="102">
        <f t="shared" si="116"/>
        <v>1315.6</v>
      </c>
      <c r="G258" s="102">
        <f t="shared" si="116"/>
        <v>1315.6</v>
      </c>
      <c r="H258" s="102">
        <f t="shared" si="116"/>
        <v>1317.8</v>
      </c>
      <c r="I258" s="102">
        <f t="shared" si="116"/>
        <v>0</v>
      </c>
      <c r="J258" s="28" t="s">
        <v>77</v>
      </c>
    </row>
    <row r="259" spans="1:11" ht="20.25" x14ac:dyDescent="0.3">
      <c r="A259" s="64">
        <f t="shared" si="96"/>
        <v>249</v>
      </c>
      <c r="B259" s="9" t="s">
        <v>3</v>
      </c>
      <c r="C259" s="102">
        <f t="shared" si="116"/>
        <v>612146.6</v>
      </c>
      <c r="D259" s="102">
        <f>D267+D263</f>
        <v>84334.000000000015</v>
      </c>
      <c r="E259" s="102">
        <f t="shared" si="116"/>
        <v>103141.99999999999</v>
      </c>
      <c r="F259" s="102">
        <f t="shared" si="116"/>
        <v>112078.70000000001</v>
      </c>
      <c r="G259" s="102">
        <f t="shared" si="116"/>
        <v>99006.300000000017</v>
      </c>
      <c r="H259" s="102">
        <f t="shared" si="116"/>
        <v>98135.6</v>
      </c>
      <c r="I259" s="102">
        <f t="shared" si="116"/>
        <v>115450</v>
      </c>
      <c r="J259" s="28" t="s">
        <v>77</v>
      </c>
    </row>
    <row r="260" spans="1:11" ht="20.25" x14ac:dyDescent="0.3">
      <c r="A260" s="64">
        <f t="shared" si="96"/>
        <v>250</v>
      </c>
      <c r="B260" s="160" t="s">
        <v>24</v>
      </c>
      <c r="C260" s="161"/>
      <c r="D260" s="161"/>
      <c r="E260" s="161"/>
      <c r="F260" s="161"/>
      <c r="G260" s="161"/>
      <c r="H260" s="161"/>
      <c r="I260" s="161"/>
      <c r="J260" s="162"/>
    </row>
    <row r="261" spans="1:11" ht="60.75" x14ac:dyDescent="0.3">
      <c r="A261" s="64">
        <f t="shared" si="96"/>
        <v>251</v>
      </c>
      <c r="B261" s="21" t="s">
        <v>155</v>
      </c>
      <c r="C261" s="127">
        <f>D261+E261+F261+G261+H261+I261</f>
        <v>40</v>
      </c>
      <c r="D261" s="127">
        <f>D263</f>
        <v>40</v>
      </c>
      <c r="E261" s="127">
        <f>E263</f>
        <v>0</v>
      </c>
      <c r="F261" s="127">
        <f>F263</f>
        <v>0</v>
      </c>
      <c r="G261" s="127">
        <f>G263+G262</f>
        <v>0</v>
      </c>
      <c r="H261" s="127">
        <f>H263</f>
        <v>0</v>
      </c>
      <c r="I261" s="127">
        <f>I263</f>
        <v>0</v>
      </c>
      <c r="J261" s="83" t="s">
        <v>108</v>
      </c>
    </row>
    <row r="262" spans="1:11" ht="20.25" x14ac:dyDescent="0.3">
      <c r="A262" s="64">
        <f t="shared" si="96"/>
        <v>252</v>
      </c>
      <c r="B262" s="21" t="s">
        <v>2</v>
      </c>
      <c r="C262" s="127">
        <f>D262+E262+F262+G262+H262+I262</f>
        <v>0</v>
      </c>
      <c r="D262" s="127">
        <v>0</v>
      </c>
      <c r="E262" s="127">
        <v>0</v>
      </c>
      <c r="F262" s="127">
        <v>0</v>
      </c>
      <c r="G262" s="127">
        <v>0</v>
      </c>
      <c r="H262" s="127">
        <v>0</v>
      </c>
      <c r="I262" s="127">
        <v>0</v>
      </c>
      <c r="J262" s="83" t="s">
        <v>77</v>
      </c>
    </row>
    <row r="263" spans="1:11" ht="20.25" x14ac:dyDescent="0.3">
      <c r="A263" s="64">
        <f t="shared" si="96"/>
        <v>253</v>
      </c>
      <c r="B263" s="21" t="s">
        <v>3</v>
      </c>
      <c r="C263" s="127">
        <f>D263+E263+F263+G263+H263+I263</f>
        <v>40</v>
      </c>
      <c r="D263" s="127">
        <v>40</v>
      </c>
      <c r="E263" s="127">
        <v>0</v>
      </c>
      <c r="F263" s="127">
        <v>0</v>
      </c>
      <c r="G263" s="127">
        <v>0</v>
      </c>
      <c r="H263" s="127">
        <v>0</v>
      </c>
      <c r="I263" s="127">
        <v>0</v>
      </c>
      <c r="J263" s="83" t="s">
        <v>77</v>
      </c>
    </row>
    <row r="264" spans="1:11" ht="20.25" x14ac:dyDescent="0.3">
      <c r="A264" s="64">
        <f t="shared" si="96"/>
        <v>254</v>
      </c>
      <c r="B264" s="185" t="s">
        <v>8</v>
      </c>
      <c r="C264" s="186"/>
      <c r="D264" s="186"/>
      <c r="E264" s="186"/>
      <c r="F264" s="186"/>
      <c r="G264" s="186"/>
      <c r="H264" s="186"/>
      <c r="I264" s="186"/>
      <c r="J264" s="187"/>
      <c r="K264" s="4"/>
    </row>
    <row r="265" spans="1:11" ht="54.75" customHeight="1" x14ac:dyDescent="0.3">
      <c r="A265" s="64">
        <f t="shared" si="96"/>
        <v>255</v>
      </c>
      <c r="B265" s="9" t="s">
        <v>23</v>
      </c>
      <c r="C265" s="103">
        <f t="shared" ref="C265:I265" si="117">C266+C267</f>
        <v>652199.1</v>
      </c>
      <c r="D265" s="103">
        <f t="shared" si="117"/>
        <v>84294.000000000015</v>
      </c>
      <c r="E265" s="103">
        <f t="shared" si="117"/>
        <v>139285.5</v>
      </c>
      <c r="F265" s="103">
        <f t="shared" si="117"/>
        <v>113394.30000000002</v>
      </c>
      <c r="G265" s="103">
        <f t="shared" si="117"/>
        <v>100321.90000000002</v>
      </c>
      <c r="H265" s="103">
        <f t="shared" si="117"/>
        <v>99453.400000000009</v>
      </c>
      <c r="I265" s="103">
        <f t="shared" si="117"/>
        <v>115450</v>
      </c>
      <c r="J265" s="28" t="s">
        <v>77</v>
      </c>
    </row>
    <row r="266" spans="1:11" ht="20.25" x14ac:dyDescent="0.3">
      <c r="A266" s="64">
        <f t="shared" si="96"/>
        <v>256</v>
      </c>
      <c r="B266" s="9" t="s">
        <v>2</v>
      </c>
      <c r="C266" s="103">
        <f>D266+E266+F266+G266+H266+I266</f>
        <v>40092.5</v>
      </c>
      <c r="D266" s="103">
        <f>D269+D299</f>
        <v>0</v>
      </c>
      <c r="E266" s="103">
        <f>E269+E299+E290</f>
        <v>36143.5</v>
      </c>
      <c r="F266" s="103">
        <f>F269+F299</f>
        <v>1315.6</v>
      </c>
      <c r="G266" s="103">
        <f>G269+G299</f>
        <v>1315.6</v>
      </c>
      <c r="H266" s="103">
        <f>H269+H299</f>
        <v>1317.8</v>
      </c>
      <c r="I266" s="103">
        <f>I269+I299</f>
        <v>0</v>
      </c>
      <c r="J266" s="28" t="s">
        <v>77</v>
      </c>
    </row>
    <row r="267" spans="1:11" ht="20.25" x14ac:dyDescent="0.3">
      <c r="A267" s="149">
        <f t="shared" si="96"/>
        <v>257</v>
      </c>
      <c r="B267" s="9" t="s">
        <v>3</v>
      </c>
      <c r="C267" s="103">
        <f>D267+E267+F267+G267+H267+I267</f>
        <v>612106.6</v>
      </c>
      <c r="D267" s="103">
        <f>D270+D272+D274+D276+D278+D280+D282+D284+D286+D288+D291+D297+D300+D303</f>
        <v>84294.000000000015</v>
      </c>
      <c r="E267" s="103">
        <f>E270+E272+E274+E276+E278+E280+E282+E284+E286+E288+E291+E297+E300+E303</f>
        <v>103141.99999999999</v>
      </c>
      <c r="F267" s="103">
        <f>F270+F272+F274+F276+F278+F280+F282+F284+F286+F288+F291+F297+F300+F303</f>
        <v>112078.70000000001</v>
      </c>
      <c r="G267" s="103">
        <f>G270+G272+G274+G276+G278+G280+G282+G284+G286+G288+G291+G297+G300+G303</f>
        <v>99006.300000000017</v>
      </c>
      <c r="H267" s="103">
        <f>H270+H272+H274+H276+H278+H280+H282+H284+H286+H288+H291+H297+H300+H303</f>
        <v>98135.6</v>
      </c>
      <c r="I267" s="103">
        <f>I270+I272+I274+I276+I278+I280+I282+I284+I286+I288+I291+I297+I300</f>
        <v>115450</v>
      </c>
      <c r="J267" s="147" t="s">
        <v>77</v>
      </c>
    </row>
    <row r="268" spans="1:11" ht="202.5" x14ac:dyDescent="0.3">
      <c r="A268" s="148">
        <v>256</v>
      </c>
      <c r="B268" s="9" t="s">
        <v>220</v>
      </c>
      <c r="C268" s="102">
        <f>C269+C270</f>
        <v>618.20000000000005</v>
      </c>
      <c r="D268" s="102">
        <f t="shared" ref="D268:H268" si="118">D269+D270</f>
        <v>0</v>
      </c>
      <c r="E268" s="102">
        <f t="shared" si="118"/>
        <v>0</v>
      </c>
      <c r="F268" s="102">
        <f t="shared" si="118"/>
        <v>618.20000000000005</v>
      </c>
      <c r="G268" s="102">
        <f t="shared" si="118"/>
        <v>0</v>
      </c>
      <c r="H268" s="102">
        <f t="shared" si="118"/>
        <v>0</v>
      </c>
      <c r="I268" s="102">
        <f t="shared" ref="I268" si="119">I269+I270</f>
        <v>0</v>
      </c>
      <c r="J268" s="149">
        <v>132</v>
      </c>
    </row>
    <row r="269" spans="1:11" ht="20.25" x14ac:dyDescent="0.3">
      <c r="A269" s="64">
        <v>257</v>
      </c>
      <c r="B269" s="9" t="s">
        <v>16</v>
      </c>
      <c r="C269" s="102">
        <f>D269+E269+F269+H269+I269</f>
        <v>0</v>
      </c>
      <c r="D269" s="102">
        <v>0</v>
      </c>
      <c r="E269" s="102">
        <v>0</v>
      </c>
      <c r="F269" s="102">
        <v>0</v>
      </c>
      <c r="G269" s="102">
        <v>0</v>
      </c>
      <c r="H269" s="102">
        <v>0</v>
      </c>
      <c r="I269" s="102">
        <v>0</v>
      </c>
      <c r="J269" s="28" t="s">
        <v>77</v>
      </c>
    </row>
    <row r="270" spans="1:11" ht="20.25" x14ac:dyDescent="0.3">
      <c r="A270" s="64">
        <f t="shared" si="96"/>
        <v>258</v>
      </c>
      <c r="B270" s="9" t="s">
        <v>3</v>
      </c>
      <c r="C270" s="102">
        <f>D270+E270+F270+G270+H270+I270</f>
        <v>618.20000000000005</v>
      </c>
      <c r="D270" s="102">
        <v>0</v>
      </c>
      <c r="E270" s="102">
        <v>0</v>
      </c>
      <c r="F270" s="138">
        <v>618.20000000000005</v>
      </c>
      <c r="G270" s="102">
        <v>0</v>
      </c>
      <c r="H270" s="102">
        <v>0</v>
      </c>
      <c r="I270" s="102">
        <v>0</v>
      </c>
      <c r="J270" s="28" t="s">
        <v>77</v>
      </c>
    </row>
    <row r="271" spans="1:11" ht="144" customHeight="1" x14ac:dyDescent="0.3">
      <c r="A271" s="64">
        <f t="shared" si="96"/>
        <v>259</v>
      </c>
      <c r="B271" s="9" t="s">
        <v>80</v>
      </c>
      <c r="C271" s="102">
        <f t="shared" ref="C271:I271" si="120">C272</f>
        <v>325728</v>
      </c>
      <c r="D271" s="102">
        <f>D272</f>
        <v>40189.300000000003</v>
      </c>
      <c r="E271" s="102">
        <f t="shared" si="120"/>
        <v>55172.3</v>
      </c>
      <c r="F271" s="102">
        <f t="shared" si="120"/>
        <v>58285</v>
      </c>
      <c r="G271" s="102">
        <f t="shared" si="120"/>
        <v>57054.400000000001</v>
      </c>
      <c r="H271" s="102">
        <f t="shared" si="120"/>
        <v>57027</v>
      </c>
      <c r="I271" s="102">
        <f t="shared" si="120"/>
        <v>58000</v>
      </c>
      <c r="J271" s="64">
        <v>129.13</v>
      </c>
    </row>
    <row r="272" spans="1:11" ht="20.25" x14ac:dyDescent="0.3">
      <c r="A272" s="64">
        <f t="shared" si="96"/>
        <v>260</v>
      </c>
      <c r="B272" s="9" t="s">
        <v>3</v>
      </c>
      <c r="C272" s="102">
        <f>D272+E272+F272+G272+H272+I272</f>
        <v>325728</v>
      </c>
      <c r="D272" s="102">
        <v>40189.300000000003</v>
      </c>
      <c r="E272" s="102">
        <v>55172.3</v>
      </c>
      <c r="F272" s="102">
        <v>58285</v>
      </c>
      <c r="G272" s="102">
        <v>57054.400000000001</v>
      </c>
      <c r="H272" s="102">
        <v>57027</v>
      </c>
      <c r="I272" s="102">
        <v>58000</v>
      </c>
      <c r="J272" s="28" t="s">
        <v>77</v>
      </c>
    </row>
    <row r="273" spans="1:10" ht="102" customHeight="1" x14ac:dyDescent="0.3">
      <c r="A273" s="64">
        <f t="shared" si="96"/>
        <v>261</v>
      </c>
      <c r="B273" s="9" t="s">
        <v>100</v>
      </c>
      <c r="C273" s="102">
        <f t="shared" ref="C273:I273" si="121">C274</f>
        <v>2575</v>
      </c>
      <c r="D273" s="102">
        <f t="shared" si="121"/>
        <v>175</v>
      </c>
      <c r="E273" s="102">
        <f t="shared" si="121"/>
        <v>0</v>
      </c>
      <c r="F273" s="102">
        <f t="shared" si="121"/>
        <v>500</v>
      </c>
      <c r="G273" s="102">
        <f t="shared" si="121"/>
        <v>500</v>
      </c>
      <c r="H273" s="102">
        <f t="shared" si="121"/>
        <v>500</v>
      </c>
      <c r="I273" s="102">
        <f t="shared" si="121"/>
        <v>900</v>
      </c>
      <c r="J273" s="64">
        <v>136</v>
      </c>
    </row>
    <row r="274" spans="1:10" ht="20.25" x14ac:dyDescent="0.3">
      <c r="A274" s="64">
        <f t="shared" si="96"/>
        <v>262</v>
      </c>
      <c r="B274" s="9" t="s">
        <v>3</v>
      </c>
      <c r="C274" s="102">
        <f>D274+E274+F274+G274+H274+I274</f>
        <v>2575</v>
      </c>
      <c r="D274" s="102">
        <v>175</v>
      </c>
      <c r="E274" s="102">
        <v>0</v>
      </c>
      <c r="F274" s="102">
        <v>500</v>
      </c>
      <c r="G274" s="102">
        <v>500</v>
      </c>
      <c r="H274" s="102">
        <v>500</v>
      </c>
      <c r="I274" s="102">
        <v>900</v>
      </c>
      <c r="J274" s="28" t="s">
        <v>77</v>
      </c>
    </row>
    <row r="275" spans="1:10" ht="41.25" customHeight="1" x14ac:dyDescent="0.3">
      <c r="A275" s="64">
        <f t="shared" si="96"/>
        <v>263</v>
      </c>
      <c r="B275" s="9" t="s">
        <v>54</v>
      </c>
      <c r="C275" s="102">
        <f t="shared" ref="C275:I275" si="122">C276</f>
        <v>121366</v>
      </c>
      <c r="D275" s="102">
        <f t="shared" si="122"/>
        <v>18894.400000000001</v>
      </c>
      <c r="E275" s="102">
        <f t="shared" si="122"/>
        <v>19478.2</v>
      </c>
      <c r="F275" s="102">
        <f t="shared" si="122"/>
        <v>19502.8</v>
      </c>
      <c r="G275" s="102">
        <f t="shared" si="122"/>
        <v>19577.099999999999</v>
      </c>
      <c r="H275" s="102">
        <f t="shared" si="122"/>
        <v>18913.5</v>
      </c>
      <c r="I275" s="102">
        <f t="shared" si="122"/>
        <v>25000</v>
      </c>
      <c r="J275" s="64">
        <v>133</v>
      </c>
    </row>
    <row r="276" spans="1:10" ht="20.25" x14ac:dyDescent="0.3">
      <c r="A276" s="64">
        <f t="shared" si="96"/>
        <v>264</v>
      </c>
      <c r="B276" s="9" t="s">
        <v>3</v>
      </c>
      <c r="C276" s="102">
        <f>D276+E276+F276+G276+H276+I276</f>
        <v>121366</v>
      </c>
      <c r="D276" s="102">
        <v>18894.400000000001</v>
      </c>
      <c r="E276" s="102">
        <v>19478.2</v>
      </c>
      <c r="F276" s="102">
        <v>19502.8</v>
      </c>
      <c r="G276" s="102">
        <v>19577.099999999999</v>
      </c>
      <c r="H276" s="102">
        <v>18913.5</v>
      </c>
      <c r="I276" s="102">
        <v>25000</v>
      </c>
      <c r="J276" s="28" t="s">
        <v>77</v>
      </c>
    </row>
    <row r="277" spans="1:10" ht="60.75" x14ac:dyDescent="0.3">
      <c r="A277" s="64">
        <f t="shared" si="96"/>
        <v>265</v>
      </c>
      <c r="B277" s="9" t="s">
        <v>70</v>
      </c>
      <c r="C277" s="102">
        <f t="shared" ref="C277:I277" si="123">C278</f>
        <v>1737.2</v>
      </c>
      <c r="D277" s="102">
        <f t="shared" si="123"/>
        <v>258.39999999999998</v>
      </c>
      <c r="E277" s="102">
        <f t="shared" si="123"/>
        <v>244.1</v>
      </c>
      <c r="F277" s="102">
        <f t="shared" si="123"/>
        <v>311.60000000000002</v>
      </c>
      <c r="G277" s="102">
        <f t="shared" si="123"/>
        <v>311.60000000000002</v>
      </c>
      <c r="H277" s="102">
        <f t="shared" si="123"/>
        <v>311.5</v>
      </c>
      <c r="I277" s="102">
        <f t="shared" si="123"/>
        <v>300</v>
      </c>
      <c r="J277" s="64">
        <v>132</v>
      </c>
    </row>
    <row r="278" spans="1:10" ht="20.25" x14ac:dyDescent="0.3">
      <c r="A278" s="64">
        <f t="shared" si="96"/>
        <v>266</v>
      </c>
      <c r="B278" s="9" t="s">
        <v>3</v>
      </c>
      <c r="C278" s="102">
        <f>D278+E278+F278+G278+H278+I278</f>
        <v>1737.2</v>
      </c>
      <c r="D278" s="102">
        <v>258.39999999999998</v>
      </c>
      <c r="E278" s="102">
        <v>244.1</v>
      </c>
      <c r="F278" s="102">
        <v>311.60000000000002</v>
      </c>
      <c r="G278" s="102">
        <v>311.60000000000002</v>
      </c>
      <c r="H278" s="102">
        <v>311.5</v>
      </c>
      <c r="I278" s="102">
        <v>300</v>
      </c>
      <c r="J278" s="28" t="s">
        <v>77</v>
      </c>
    </row>
    <row r="279" spans="1:10" ht="61.5" customHeight="1" x14ac:dyDescent="0.3">
      <c r="A279" s="64">
        <f t="shared" si="96"/>
        <v>267</v>
      </c>
      <c r="B279" s="9" t="s">
        <v>55</v>
      </c>
      <c r="C279" s="102">
        <f>C280</f>
        <v>4515.3</v>
      </c>
      <c r="D279" s="102">
        <f>D280</f>
        <v>1436</v>
      </c>
      <c r="E279" s="102">
        <f>E280</f>
        <v>860.4</v>
      </c>
      <c r="F279" s="102">
        <f>F280</f>
        <v>615.4</v>
      </c>
      <c r="G279" s="102">
        <f t="shared" ref="G279:I279" si="124">G280</f>
        <v>453.5</v>
      </c>
      <c r="H279" s="102">
        <f t="shared" si="124"/>
        <v>300</v>
      </c>
      <c r="I279" s="102">
        <f t="shared" si="124"/>
        <v>850</v>
      </c>
      <c r="J279" s="64">
        <v>134</v>
      </c>
    </row>
    <row r="280" spans="1:10" ht="20.25" x14ac:dyDescent="0.3">
      <c r="A280" s="64">
        <f t="shared" si="96"/>
        <v>268</v>
      </c>
      <c r="B280" s="9" t="s">
        <v>3</v>
      </c>
      <c r="C280" s="102">
        <f>D280+E280+F280+G280+H280+I280</f>
        <v>4515.3</v>
      </c>
      <c r="D280" s="102">
        <v>1436</v>
      </c>
      <c r="E280" s="102">
        <v>860.4</v>
      </c>
      <c r="F280" s="102">
        <v>615.4</v>
      </c>
      <c r="G280" s="102">
        <v>453.5</v>
      </c>
      <c r="H280" s="102">
        <v>300</v>
      </c>
      <c r="I280" s="102">
        <v>850</v>
      </c>
      <c r="J280" s="28" t="s">
        <v>77</v>
      </c>
    </row>
    <row r="281" spans="1:10" ht="39.75" customHeight="1" x14ac:dyDescent="0.3">
      <c r="A281" s="64">
        <f t="shared" si="96"/>
        <v>269</v>
      </c>
      <c r="B281" s="9" t="s">
        <v>56</v>
      </c>
      <c r="C281" s="102">
        <f t="shared" ref="C281:I281" si="125">C282</f>
        <v>26343.8</v>
      </c>
      <c r="D281" s="102">
        <f t="shared" si="125"/>
        <v>3455.5</v>
      </c>
      <c r="E281" s="102">
        <f t="shared" si="125"/>
        <v>3531.4</v>
      </c>
      <c r="F281" s="102">
        <f t="shared" si="125"/>
        <v>4152.3</v>
      </c>
      <c r="G281" s="102">
        <f t="shared" si="125"/>
        <v>3952.3</v>
      </c>
      <c r="H281" s="102">
        <f t="shared" si="125"/>
        <v>3952.3</v>
      </c>
      <c r="I281" s="102">
        <f t="shared" si="125"/>
        <v>7300</v>
      </c>
      <c r="J281" s="64" t="s">
        <v>111</v>
      </c>
    </row>
    <row r="282" spans="1:10" ht="20.25" x14ac:dyDescent="0.3">
      <c r="A282" s="64">
        <f t="shared" ref="A282:A378" si="126">A281+1</f>
        <v>270</v>
      </c>
      <c r="B282" s="9" t="s">
        <v>3</v>
      </c>
      <c r="C282" s="102">
        <f>D282+E282+F282+G282+H282+I282</f>
        <v>26343.8</v>
      </c>
      <c r="D282" s="102">
        <v>3455.5</v>
      </c>
      <c r="E282" s="102">
        <v>3531.4</v>
      </c>
      <c r="F282" s="102">
        <v>4152.3</v>
      </c>
      <c r="G282" s="102">
        <v>3952.3</v>
      </c>
      <c r="H282" s="102">
        <v>3952.3</v>
      </c>
      <c r="I282" s="102">
        <v>7300</v>
      </c>
      <c r="J282" s="28" t="s">
        <v>77</v>
      </c>
    </row>
    <row r="283" spans="1:10" ht="60.75" customHeight="1" x14ac:dyDescent="0.3">
      <c r="A283" s="64">
        <f t="shared" si="126"/>
        <v>271</v>
      </c>
      <c r="B283" s="9" t="s">
        <v>152</v>
      </c>
      <c r="C283" s="103">
        <f t="shared" ref="C283:I283" si="127">C284</f>
        <v>1481</v>
      </c>
      <c r="D283" s="103">
        <f t="shared" si="127"/>
        <v>421</v>
      </c>
      <c r="E283" s="103">
        <f t="shared" si="127"/>
        <v>360</v>
      </c>
      <c r="F283" s="103">
        <f t="shared" si="127"/>
        <v>200</v>
      </c>
      <c r="G283" s="103">
        <f t="shared" si="127"/>
        <v>200</v>
      </c>
      <c r="H283" s="103">
        <f t="shared" si="127"/>
        <v>200</v>
      </c>
      <c r="I283" s="103">
        <f t="shared" si="127"/>
        <v>100</v>
      </c>
      <c r="J283" s="64" t="s">
        <v>114</v>
      </c>
    </row>
    <row r="284" spans="1:10" ht="20.25" x14ac:dyDescent="0.3">
      <c r="A284" s="64">
        <f t="shared" si="126"/>
        <v>272</v>
      </c>
      <c r="B284" s="9" t="s">
        <v>3</v>
      </c>
      <c r="C284" s="103">
        <f>D284+E284+F284+G284+H284+I284</f>
        <v>1481</v>
      </c>
      <c r="D284" s="103">
        <v>421</v>
      </c>
      <c r="E284" s="103">
        <v>360</v>
      </c>
      <c r="F284" s="103">
        <v>200</v>
      </c>
      <c r="G284" s="103">
        <v>200</v>
      </c>
      <c r="H284" s="103">
        <v>200</v>
      </c>
      <c r="I284" s="103">
        <v>100</v>
      </c>
      <c r="J284" s="28" t="s">
        <v>77</v>
      </c>
    </row>
    <row r="285" spans="1:10" ht="82.5" customHeight="1" x14ac:dyDescent="0.3">
      <c r="A285" s="64">
        <f t="shared" si="126"/>
        <v>273</v>
      </c>
      <c r="B285" s="9" t="s">
        <v>57</v>
      </c>
      <c r="C285" s="103">
        <f t="shared" ref="C285:I285" si="128">C286</f>
        <v>106685.8</v>
      </c>
      <c r="D285" s="103">
        <f t="shared" si="128"/>
        <v>17877.3</v>
      </c>
      <c r="E285" s="103">
        <f t="shared" si="128"/>
        <v>16984.400000000001</v>
      </c>
      <c r="F285" s="103">
        <f t="shared" si="128"/>
        <v>17655.400000000001</v>
      </c>
      <c r="G285" s="103">
        <f t="shared" si="128"/>
        <v>16597.400000000001</v>
      </c>
      <c r="H285" s="103">
        <f t="shared" si="128"/>
        <v>16571.3</v>
      </c>
      <c r="I285" s="103">
        <f t="shared" si="128"/>
        <v>21000</v>
      </c>
      <c r="J285" s="64">
        <v>135</v>
      </c>
    </row>
    <row r="286" spans="1:10" ht="20.25" x14ac:dyDescent="0.3">
      <c r="A286" s="64">
        <f t="shared" si="126"/>
        <v>274</v>
      </c>
      <c r="B286" s="9" t="s">
        <v>3</v>
      </c>
      <c r="C286" s="103">
        <f>D286+E286+F286+G286+H286+I286</f>
        <v>106685.8</v>
      </c>
      <c r="D286" s="103">
        <v>17877.3</v>
      </c>
      <c r="E286" s="103">
        <v>16984.400000000001</v>
      </c>
      <c r="F286" s="103">
        <v>17655.400000000001</v>
      </c>
      <c r="G286" s="103">
        <v>16597.400000000001</v>
      </c>
      <c r="H286" s="103">
        <v>16571.3</v>
      </c>
      <c r="I286" s="103">
        <v>21000</v>
      </c>
      <c r="J286" s="28" t="s">
        <v>77</v>
      </c>
    </row>
    <row r="287" spans="1:10" ht="84.75" customHeight="1" x14ac:dyDescent="0.3">
      <c r="A287" s="64">
        <f t="shared" si="126"/>
        <v>275</v>
      </c>
      <c r="B287" s="9" t="s">
        <v>58</v>
      </c>
      <c r="C287" s="103">
        <f>D287+E287+F287+H287+I287</f>
        <v>83.8</v>
      </c>
      <c r="D287" s="103">
        <f>D288</f>
        <v>83.8</v>
      </c>
      <c r="E287" s="103">
        <v>0</v>
      </c>
      <c r="F287" s="103">
        <v>0</v>
      </c>
      <c r="G287" s="103">
        <v>0</v>
      </c>
      <c r="H287" s="103">
        <v>0</v>
      </c>
      <c r="I287" s="103">
        <v>0</v>
      </c>
      <c r="J287" s="64" t="s">
        <v>110</v>
      </c>
    </row>
    <row r="288" spans="1:10" ht="20.25" x14ac:dyDescent="0.3">
      <c r="A288" s="48">
        <f t="shared" si="126"/>
        <v>276</v>
      </c>
      <c r="B288" s="40" t="s">
        <v>3</v>
      </c>
      <c r="C288" s="125">
        <f>D288+E288+F288+G288+I288</f>
        <v>83.8</v>
      </c>
      <c r="D288" s="125">
        <v>83.8</v>
      </c>
      <c r="E288" s="125">
        <v>0</v>
      </c>
      <c r="F288" s="125">
        <v>0</v>
      </c>
      <c r="G288" s="125">
        <v>0</v>
      </c>
      <c r="H288" s="125">
        <v>0</v>
      </c>
      <c r="I288" s="125">
        <v>0</v>
      </c>
      <c r="J288" s="50" t="s">
        <v>77</v>
      </c>
    </row>
    <row r="289" spans="1:10" ht="102" customHeight="1" x14ac:dyDescent="0.3">
      <c r="A289" s="64">
        <f>A288+1</f>
        <v>277</v>
      </c>
      <c r="B289" s="9" t="s">
        <v>221</v>
      </c>
      <c r="C289" s="103">
        <f>D289+E289+F289+G289+H289+I289</f>
        <v>41335.700000000004</v>
      </c>
      <c r="D289" s="103">
        <f>SUM(D290:D291)</f>
        <v>0</v>
      </c>
      <c r="E289" s="103">
        <f>SUM(E290:E291)</f>
        <v>37924.400000000001</v>
      </c>
      <c r="F289" s="103">
        <f>SUM(F290:F291)</f>
        <v>1411.3</v>
      </c>
      <c r="G289" s="103">
        <f t="shared" ref="G289:I289" si="129">SUM(G290:G291)</f>
        <v>0</v>
      </c>
      <c r="H289" s="103">
        <f t="shared" si="129"/>
        <v>0</v>
      </c>
      <c r="I289" s="103">
        <f t="shared" si="129"/>
        <v>2000</v>
      </c>
      <c r="J289" s="64">
        <v>130</v>
      </c>
    </row>
    <row r="290" spans="1:10" ht="20.25" x14ac:dyDescent="0.3">
      <c r="A290" s="13">
        <f>A289+1</f>
        <v>278</v>
      </c>
      <c r="B290" s="11" t="s">
        <v>16</v>
      </c>
      <c r="C290" s="113">
        <f t="shared" ref="C290:C300" si="130">D290+E290+F290+G290+H290+I290</f>
        <v>34821</v>
      </c>
      <c r="D290" s="113">
        <v>0</v>
      </c>
      <c r="E290" s="113">
        <v>34821</v>
      </c>
      <c r="F290" s="142">
        <v>0</v>
      </c>
      <c r="G290" s="113">
        <v>0</v>
      </c>
      <c r="H290" s="113">
        <v>0</v>
      </c>
      <c r="I290" s="113">
        <v>0</v>
      </c>
      <c r="J290" s="51" t="s">
        <v>77</v>
      </c>
    </row>
    <row r="291" spans="1:10" ht="20.25" x14ac:dyDescent="0.3">
      <c r="A291" s="64">
        <f t="shared" si="126"/>
        <v>279</v>
      </c>
      <c r="B291" s="9" t="s">
        <v>3</v>
      </c>
      <c r="C291" s="103">
        <f t="shared" si="130"/>
        <v>6514.7</v>
      </c>
      <c r="D291" s="103">
        <v>0</v>
      </c>
      <c r="E291" s="103">
        <v>3103.4</v>
      </c>
      <c r="F291" s="103">
        <v>1411.3</v>
      </c>
      <c r="G291" s="103">
        <v>0</v>
      </c>
      <c r="H291" s="103">
        <v>0</v>
      </c>
      <c r="I291" s="103">
        <v>2000</v>
      </c>
      <c r="J291" s="28" t="s">
        <v>77</v>
      </c>
    </row>
    <row r="292" spans="1:10" ht="101.25" x14ac:dyDescent="0.3">
      <c r="A292" s="64">
        <f t="shared" si="126"/>
        <v>280</v>
      </c>
      <c r="B292" s="9" t="s">
        <v>193</v>
      </c>
      <c r="C292" s="102">
        <f t="shared" si="130"/>
        <v>38833.200000000004</v>
      </c>
      <c r="D292" s="102">
        <f t="shared" ref="D292:I292" si="131">D293+D294</f>
        <v>0</v>
      </c>
      <c r="E292" s="102">
        <f t="shared" si="131"/>
        <v>37421.9</v>
      </c>
      <c r="F292" s="138">
        <f t="shared" si="131"/>
        <v>1411.3</v>
      </c>
      <c r="G292" s="102">
        <f t="shared" si="131"/>
        <v>0</v>
      </c>
      <c r="H292" s="102">
        <f t="shared" si="131"/>
        <v>0</v>
      </c>
      <c r="I292" s="102">
        <f t="shared" si="131"/>
        <v>0</v>
      </c>
      <c r="J292" s="64">
        <v>130</v>
      </c>
    </row>
    <row r="293" spans="1:10" ht="20.25" x14ac:dyDescent="0.3">
      <c r="A293" s="64">
        <f t="shared" si="126"/>
        <v>281</v>
      </c>
      <c r="B293" s="9" t="s">
        <v>16</v>
      </c>
      <c r="C293" s="102">
        <f t="shared" si="130"/>
        <v>34821</v>
      </c>
      <c r="D293" s="102">
        <v>0</v>
      </c>
      <c r="E293" s="102">
        <v>34821</v>
      </c>
      <c r="F293" s="138">
        <v>0</v>
      </c>
      <c r="G293" s="102">
        <v>0</v>
      </c>
      <c r="H293" s="102">
        <v>0</v>
      </c>
      <c r="I293" s="102">
        <v>0</v>
      </c>
      <c r="J293" s="28" t="s">
        <v>77</v>
      </c>
    </row>
    <row r="294" spans="1:10" ht="20.25" x14ac:dyDescent="0.3">
      <c r="A294" s="64">
        <f t="shared" si="126"/>
        <v>282</v>
      </c>
      <c r="B294" s="9" t="s">
        <v>3</v>
      </c>
      <c r="C294" s="102">
        <f t="shared" si="130"/>
        <v>4012.2</v>
      </c>
      <c r="D294" s="102">
        <v>0</v>
      </c>
      <c r="E294" s="102">
        <v>2600.9</v>
      </c>
      <c r="F294" s="138">
        <v>1411.3</v>
      </c>
      <c r="G294" s="102">
        <v>0</v>
      </c>
      <c r="H294" s="102">
        <v>0</v>
      </c>
      <c r="I294" s="102">
        <v>0</v>
      </c>
      <c r="J294" s="28" t="s">
        <v>77</v>
      </c>
    </row>
    <row r="295" spans="1:10" ht="60" customHeight="1" x14ac:dyDescent="0.3">
      <c r="A295" s="64">
        <f t="shared" si="126"/>
        <v>283</v>
      </c>
      <c r="B295" s="9" t="s">
        <v>103</v>
      </c>
      <c r="C295" s="102">
        <f t="shared" si="130"/>
        <v>8341.1</v>
      </c>
      <c r="D295" s="102">
        <f>SUM(D296:D297)</f>
        <v>1503.3</v>
      </c>
      <c r="E295" s="102">
        <f>SUM(E296:E297)</f>
        <v>3407.8</v>
      </c>
      <c r="F295" s="102">
        <f t="shared" ref="F295:I295" si="132">SUM(F296:F297)</f>
        <v>2710</v>
      </c>
      <c r="G295" s="102">
        <f t="shared" si="132"/>
        <v>360</v>
      </c>
      <c r="H295" s="102">
        <f t="shared" si="132"/>
        <v>360</v>
      </c>
      <c r="I295" s="102">
        <f t="shared" si="132"/>
        <v>0</v>
      </c>
      <c r="J295" s="64">
        <v>136</v>
      </c>
    </row>
    <row r="296" spans="1:10" ht="20.25" x14ac:dyDescent="0.3">
      <c r="A296" s="64">
        <f t="shared" si="126"/>
        <v>284</v>
      </c>
      <c r="B296" s="9" t="s">
        <v>16</v>
      </c>
      <c r="C296" s="102">
        <f t="shared" si="130"/>
        <v>0</v>
      </c>
      <c r="D296" s="102">
        <v>0</v>
      </c>
      <c r="E296" s="102">
        <v>0</v>
      </c>
      <c r="F296" s="102">
        <v>0</v>
      </c>
      <c r="G296" s="102">
        <v>0</v>
      </c>
      <c r="H296" s="102">
        <v>0</v>
      </c>
      <c r="I296" s="102">
        <v>0</v>
      </c>
      <c r="J296" s="28" t="s">
        <v>77</v>
      </c>
    </row>
    <row r="297" spans="1:10" ht="20.25" x14ac:dyDescent="0.3">
      <c r="A297" s="64">
        <f t="shared" si="126"/>
        <v>285</v>
      </c>
      <c r="B297" s="9" t="s">
        <v>3</v>
      </c>
      <c r="C297" s="102">
        <f t="shared" si="130"/>
        <v>8341.1</v>
      </c>
      <c r="D297" s="102">
        <v>1503.3</v>
      </c>
      <c r="E297" s="102">
        <v>3407.8</v>
      </c>
      <c r="F297" s="102">
        <v>2710</v>
      </c>
      <c r="G297" s="102">
        <v>360</v>
      </c>
      <c r="H297" s="102">
        <v>360</v>
      </c>
      <c r="I297" s="102">
        <v>0</v>
      </c>
      <c r="J297" s="28" t="s">
        <v>77</v>
      </c>
    </row>
    <row r="298" spans="1:10" ht="141" customHeight="1" x14ac:dyDescent="0.3">
      <c r="A298" s="64">
        <f t="shared" si="126"/>
        <v>286</v>
      </c>
      <c r="B298" s="9" t="s">
        <v>150</v>
      </c>
      <c r="C298" s="102">
        <f t="shared" si="130"/>
        <v>5271.5</v>
      </c>
      <c r="D298" s="102">
        <f t="shared" ref="D298:I298" si="133">D299+D300</f>
        <v>0</v>
      </c>
      <c r="E298" s="102">
        <f t="shared" si="133"/>
        <v>1322.5</v>
      </c>
      <c r="F298" s="102">
        <f t="shared" si="133"/>
        <v>1315.6</v>
      </c>
      <c r="G298" s="102">
        <f t="shared" si="133"/>
        <v>1315.6</v>
      </c>
      <c r="H298" s="102">
        <f t="shared" si="133"/>
        <v>1317.8</v>
      </c>
      <c r="I298" s="102">
        <f t="shared" si="133"/>
        <v>0</v>
      </c>
      <c r="J298" s="29" t="s">
        <v>141</v>
      </c>
    </row>
    <row r="299" spans="1:10" ht="20.25" x14ac:dyDescent="0.3">
      <c r="A299" s="64">
        <f t="shared" si="126"/>
        <v>287</v>
      </c>
      <c r="B299" s="9" t="s">
        <v>16</v>
      </c>
      <c r="C299" s="103">
        <f t="shared" si="130"/>
        <v>5271.5</v>
      </c>
      <c r="D299" s="103">
        <v>0</v>
      </c>
      <c r="E299" s="103">
        <v>1322.5</v>
      </c>
      <c r="F299" s="103">
        <v>1315.6</v>
      </c>
      <c r="G299" s="103">
        <v>1315.6</v>
      </c>
      <c r="H299" s="103">
        <v>1317.8</v>
      </c>
      <c r="I299" s="103">
        <v>0</v>
      </c>
      <c r="J299" s="28" t="s">
        <v>77</v>
      </c>
    </row>
    <row r="300" spans="1:10" ht="20.25" x14ac:dyDescent="0.3">
      <c r="A300" s="48">
        <f>A299+1</f>
        <v>288</v>
      </c>
      <c r="B300" s="40" t="s">
        <v>3</v>
      </c>
      <c r="C300" s="125">
        <f t="shared" si="130"/>
        <v>0</v>
      </c>
      <c r="D300" s="125">
        <v>0</v>
      </c>
      <c r="E300" s="125">
        <v>0</v>
      </c>
      <c r="F300" s="125">
        <v>0</v>
      </c>
      <c r="G300" s="125">
        <v>0</v>
      </c>
      <c r="H300" s="125">
        <v>0</v>
      </c>
      <c r="I300" s="125">
        <v>0</v>
      </c>
      <c r="J300" s="50" t="s">
        <v>77</v>
      </c>
    </row>
    <row r="301" spans="1:10" ht="103.5" customHeight="1" x14ac:dyDescent="0.3">
      <c r="A301" s="64">
        <f>A300+1</f>
        <v>289</v>
      </c>
      <c r="B301" s="9" t="s">
        <v>222</v>
      </c>
      <c r="C301" s="103">
        <f>D301+E301+F301+G301+H301+I301</f>
        <v>6116.7</v>
      </c>
      <c r="D301" s="103">
        <f t="shared" ref="D301:I301" si="134">D302+D303</f>
        <v>0</v>
      </c>
      <c r="E301" s="103">
        <f t="shared" si="134"/>
        <v>0</v>
      </c>
      <c r="F301" s="103">
        <f t="shared" si="134"/>
        <v>6116.7</v>
      </c>
      <c r="G301" s="103">
        <f t="shared" si="134"/>
        <v>0</v>
      </c>
      <c r="H301" s="103">
        <f t="shared" si="134"/>
        <v>0</v>
      </c>
      <c r="I301" s="103">
        <f t="shared" si="134"/>
        <v>0</v>
      </c>
      <c r="J301" s="29" t="s">
        <v>161</v>
      </c>
    </row>
    <row r="302" spans="1:10" ht="20.25" x14ac:dyDescent="0.3">
      <c r="A302" s="13">
        <f>A301+1</f>
        <v>290</v>
      </c>
      <c r="B302" s="11" t="s">
        <v>16</v>
      </c>
      <c r="C302" s="113">
        <f>D302+E302+F302+G302+H302+I302</f>
        <v>0</v>
      </c>
      <c r="D302" s="113">
        <v>0</v>
      </c>
      <c r="E302" s="113">
        <v>0</v>
      </c>
      <c r="F302" s="113">
        <v>0</v>
      </c>
      <c r="G302" s="113">
        <v>0</v>
      </c>
      <c r="H302" s="113">
        <v>0</v>
      </c>
      <c r="I302" s="113">
        <v>0</v>
      </c>
      <c r="J302" s="51" t="s">
        <v>77</v>
      </c>
    </row>
    <row r="303" spans="1:10" ht="20.25" x14ac:dyDescent="0.3">
      <c r="A303" s="64">
        <f>A302+1</f>
        <v>291</v>
      </c>
      <c r="B303" s="9" t="s">
        <v>3</v>
      </c>
      <c r="C303" s="103">
        <f>D303+E303+F303+G303+H303+I303</f>
        <v>6116.7</v>
      </c>
      <c r="D303" s="103">
        <v>0</v>
      </c>
      <c r="E303" s="103">
        <v>0</v>
      </c>
      <c r="F303" s="103">
        <v>6116.7</v>
      </c>
      <c r="G303" s="103">
        <v>0</v>
      </c>
      <c r="H303" s="103">
        <v>0</v>
      </c>
      <c r="I303" s="103">
        <v>0</v>
      </c>
      <c r="J303" s="28" t="s">
        <v>77</v>
      </c>
    </row>
    <row r="304" spans="1:10" ht="20.25" x14ac:dyDescent="0.3">
      <c r="A304" s="64">
        <v>293</v>
      </c>
      <c r="B304" s="156" t="s">
        <v>131</v>
      </c>
      <c r="C304" s="154"/>
      <c r="D304" s="154"/>
      <c r="E304" s="154"/>
      <c r="F304" s="154"/>
      <c r="G304" s="154"/>
      <c r="H304" s="154"/>
      <c r="I304" s="154"/>
      <c r="J304" s="155"/>
    </row>
    <row r="305" spans="1:10" ht="40.5" x14ac:dyDescent="0.3">
      <c r="A305" s="64">
        <f>A304+1</f>
        <v>294</v>
      </c>
      <c r="B305" s="9" t="s">
        <v>18</v>
      </c>
      <c r="C305" s="7">
        <f>SUM(D305:I305)</f>
        <v>1643.8</v>
      </c>
      <c r="D305" s="7">
        <f t="shared" ref="D305:I305" si="135">SUM(D306:D308)</f>
        <v>500</v>
      </c>
      <c r="E305" s="7">
        <f t="shared" si="135"/>
        <v>603.79999999999995</v>
      </c>
      <c r="F305" s="7">
        <f t="shared" si="135"/>
        <v>540</v>
      </c>
      <c r="G305" s="7">
        <f t="shared" si="135"/>
        <v>0</v>
      </c>
      <c r="H305" s="7">
        <f t="shared" si="135"/>
        <v>0</v>
      </c>
      <c r="I305" s="7">
        <f t="shared" si="135"/>
        <v>0</v>
      </c>
      <c r="J305" s="28" t="s">
        <v>77</v>
      </c>
    </row>
    <row r="306" spans="1:10" ht="20.25" x14ac:dyDescent="0.3">
      <c r="A306" s="64">
        <v>298</v>
      </c>
      <c r="B306" s="9" t="s">
        <v>16</v>
      </c>
      <c r="C306" s="92">
        <f>SUM(D306:I306)</f>
        <v>0</v>
      </c>
      <c r="D306" s="7">
        <f t="shared" ref="D306:I308" si="136">D311</f>
        <v>0</v>
      </c>
      <c r="E306" s="7">
        <f t="shared" si="136"/>
        <v>0</v>
      </c>
      <c r="F306" s="7">
        <f t="shared" si="136"/>
        <v>0</v>
      </c>
      <c r="G306" s="7">
        <f t="shared" si="136"/>
        <v>0</v>
      </c>
      <c r="H306" s="7">
        <f t="shared" si="136"/>
        <v>0</v>
      </c>
      <c r="I306" s="7">
        <f t="shared" si="136"/>
        <v>0</v>
      </c>
      <c r="J306" s="28"/>
    </row>
    <row r="307" spans="1:10" ht="20.25" x14ac:dyDescent="0.3">
      <c r="A307" s="64">
        <v>299</v>
      </c>
      <c r="B307" s="9" t="s">
        <v>3</v>
      </c>
      <c r="C307" s="7">
        <f>SUM(D307:I307)</f>
        <v>1643.8</v>
      </c>
      <c r="D307" s="7">
        <f t="shared" si="136"/>
        <v>500</v>
      </c>
      <c r="E307" s="7">
        <f t="shared" si="136"/>
        <v>603.79999999999995</v>
      </c>
      <c r="F307" s="7">
        <f t="shared" si="136"/>
        <v>540</v>
      </c>
      <c r="G307" s="7">
        <f t="shared" si="136"/>
        <v>0</v>
      </c>
      <c r="H307" s="7">
        <f t="shared" si="136"/>
        <v>0</v>
      </c>
      <c r="I307" s="7">
        <f t="shared" si="136"/>
        <v>0</v>
      </c>
      <c r="J307" s="28" t="s">
        <v>77</v>
      </c>
    </row>
    <row r="308" spans="1:10" ht="20.25" x14ac:dyDescent="0.3">
      <c r="A308" s="64">
        <v>300</v>
      </c>
      <c r="B308" s="24" t="s">
        <v>118</v>
      </c>
      <c r="C308" s="7">
        <f>SUM(D308:I308)</f>
        <v>0</v>
      </c>
      <c r="D308" s="7">
        <f t="shared" si="136"/>
        <v>0</v>
      </c>
      <c r="E308" s="92">
        <f t="shared" si="136"/>
        <v>0</v>
      </c>
      <c r="F308" s="7">
        <f t="shared" si="136"/>
        <v>0</v>
      </c>
      <c r="G308" s="7">
        <f t="shared" si="136"/>
        <v>0</v>
      </c>
      <c r="H308" s="7">
        <f t="shared" si="136"/>
        <v>0</v>
      </c>
      <c r="I308" s="7">
        <f t="shared" si="136"/>
        <v>0</v>
      </c>
      <c r="J308" s="67"/>
    </row>
    <row r="309" spans="1:10" ht="20.25" x14ac:dyDescent="0.3">
      <c r="A309" s="64">
        <v>301</v>
      </c>
      <c r="B309" s="153" t="s">
        <v>8</v>
      </c>
      <c r="C309" s="154"/>
      <c r="D309" s="154"/>
      <c r="E309" s="154"/>
      <c r="F309" s="154"/>
      <c r="G309" s="154"/>
      <c r="H309" s="154"/>
      <c r="I309" s="154"/>
      <c r="J309" s="155"/>
    </row>
    <row r="310" spans="1:10" ht="40.5" customHeight="1" x14ac:dyDescent="0.25">
      <c r="A310" s="86">
        <f t="shared" si="126"/>
        <v>302</v>
      </c>
      <c r="B310" s="9" t="s">
        <v>23</v>
      </c>
      <c r="C310" s="21">
        <f t="shared" ref="C310:C313" si="137">D310+E310+F310+H310+I310</f>
        <v>1643.8</v>
      </c>
      <c r="D310" s="21">
        <v>500</v>
      </c>
      <c r="E310" s="21">
        <f>SUM(E311:E313)</f>
        <v>603.79999999999995</v>
      </c>
      <c r="F310" s="21">
        <f t="shared" ref="F310:I310" si="138">SUM(F311:F313)</f>
        <v>540</v>
      </c>
      <c r="G310" s="21">
        <f t="shared" si="138"/>
        <v>0</v>
      </c>
      <c r="H310" s="21">
        <f t="shared" si="138"/>
        <v>0</v>
      </c>
      <c r="I310" s="21">
        <f t="shared" si="138"/>
        <v>0</v>
      </c>
      <c r="J310" s="84" t="s">
        <v>77</v>
      </c>
    </row>
    <row r="311" spans="1:10" ht="20.25" x14ac:dyDescent="0.25">
      <c r="A311" s="86">
        <f t="shared" si="126"/>
        <v>303</v>
      </c>
      <c r="B311" s="9" t="s">
        <v>16</v>
      </c>
      <c r="C311" s="21">
        <f t="shared" si="137"/>
        <v>0</v>
      </c>
      <c r="D311" s="21">
        <v>0</v>
      </c>
      <c r="E311" s="21">
        <v>0</v>
      </c>
      <c r="F311" s="21">
        <f>F315+F318+F322</f>
        <v>0</v>
      </c>
      <c r="G311" s="21">
        <v>0</v>
      </c>
      <c r="H311" s="21">
        <v>0</v>
      </c>
      <c r="I311" s="21">
        <v>0</v>
      </c>
      <c r="J311" s="84" t="s">
        <v>77</v>
      </c>
    </row>
    <row r="312" spans="1:10" ht="20.25" x14ac:dyDescent="0.25">
      <c r="A312" s="86">
        <v>302</v>
      </c>
      <c r="B312" s="9" t="s">
        <v>3</v>
      </c>
      <c r="C312" s="21">
        <f t="shared" si="137"/>
        <v>1643.8</v>
      </c>
      <c r="D312" s="21">
        <v>500</v>
      </c>
      <c r="E312" s="21">
        <f>E316</f>
        <v>603.79999999999995</v>
      </c>
      <c r="F312" s="21">
        <f>F316+F319+F323</f>
        <v>540</v>
      </c>
      <c r="G312" s="21">
        <v>0</v>
      </c>
      <c r="H312" s="21">
        <v>0</v>
      </c>
      <c r="I312" s="21">
        <v>0</v>
      </c>
      <c r="J312" s="84" t="s">
        <v>77</v>
      </c>
    </row>
    <row r="313" spans="1:10" ht="20.25" x14ac:dyDescent="0.25">
      <c r="A313" s="86">
        <v>303</v>
      </c>
      <c r="B313" s="9" t="s">
        <v>118</v>
      </c>
      <c r="C313" s="21">
        <f t="shared" si="137"/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84" t="s">
        <v>77</v>
      </c>
    </row>
    <row r="314" spans="1:10" ht="122.25" customHeight="1" x14ac:dyDescent="0.25">
      <c r="A314" s="86">
        <v>304</v>
      </c>
      <c r="B314" s="9" t="s">
        <v>194</v>
      </c>
      <c r="C314" s="21">
        <f>D314+E314+F314+H314+I314</f>
        <v>1643.8</v>
      </c>
      <c r="D314" s="21">
        <v>500</v>
      </c>
      <c r="E314" s="21">
        <f>SUM(E315:E316)</f>
        <v>603.79999999999995</v>
      </c>
      <c r="F314" s="21">
        <f t="shared" ref="F314:I314" si="139">SUM(F315:F316)</f>
        <v>540</v>
      </c>
      <c r="G314" s="21">
        <f t="shared" si="139"/>
        <v>0</v>
      </c>
      <c r="H314" s="21">
        <f t="shared" si="139"/>
        <v>0</v>
      </c>
      <c r="I314" s="21">
        <f t="shared" si="139"/>
        <v>0</v>
      </c>
      <c r="J314" s="85" t="s">
        <v>195</v>
      </c>
    </row>
    <row r="315" spans="1:10" ht="20.25" x14ac:dyDescent="0.25">
      <c r="A315" s="86">
        <v>305</v>
      </c>
      <c r="B315" s="9" t="s">
        <v>16</v>
      </c>
      <c r="C315" s="21">
        <f t="shared" ref="C315:C335" si="140">D315+E315+F315+H315+I315</f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84" t="s">
        <v>77</v>
      </c>
    </row>
    <row r="316" spans="1:10" ht="20.25" x14ac:dyDescent="0.25">
      <c r="A316" s="86">
        <v>306</v>
      </c>
      <c r="B316" s="9" t="s">
        <v>3</v>
      </c>
      <c r="C316" s="21">
        <f t="shared" si="140"/>
        <v>1643.8</v>
      </c>
      <c r="D316" s="21">
        <v>500</v>
      </c>
      <c r="E316" s="21">
        <v>603.79999999999995</v>
      </c>
      <c r="F316" s="21">
        <v>540</v>
      </c>
      <c r="G316" s="21">
        <v>0</v>
      </c>
      <c r="H316" s="21">
        <v>0</v>
      </c>
      <c r="I316" s="21">
        <v>0</v>
      </c>
      <c r="J316" s="84" t="s">
        <v>77</v>
      </c>
    </row>
    <row r="317" spans="1:10" ht="120.75" customHeight="1" x14ac:dyDescent="0.25">
      <c r="A317" s="86">
        <v>307</v>
      </c>
      <c r="B317" s="9" t="s">
        <v>196</v>
      </c>
      <c r="C317" s="21">
        <f t="shared" si="140"/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5" t="s">
        <v>197</v>
      </c>
    </row>
    <row r="318" spans="1:10" ht="20.25" x14ac:dyDescent="0.25">
      <c r="A318" s="86">
        <v>308</v>
      </c>
      <c r="B318" s="9" t="s">
        <v>16</v>
      </c>
      <c r="C318" s="21">
        <f t="shared" si="140"/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84" t="s">
        <v>77</v>
      </c>
    </row>
    <row r="319" spans="1:10" ht="20.25" x14ac:dyDescent="0.25">
      <c r="A319" s="86">
        <v>309</v>
      </c>
      <c r="B319" s="9" t="s">
        <v>3</v>
      </c>
      <c r="C319" s="21">
        <f t="shared" si="140"/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77</v>
      </c>
    </row>
    <row r="320" spans="1:10" ht="20.25" x14ac:dyDescent="0.25">
      <c r="A320" s="86">
        <v>310</v>
      </c>
      <c r="B320" s="9" t="s">
        <v>118</v>
      </c>
      <c r="C320" s="21">
        <f t="shared" si="140"/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84" t="s">
        <v>77</v>
      </c>
    </row>
    <row r="321" spans="1:10" ht="123" customHeight="1" x14ac:dyDescent="0.25">
      <c r="A321" s="86">
        <v>311</v>
      </c>
      <c r="B321" s="9" t="s">
        <v>226</v>
      </c>
      <c r="C321" s="21">
        <f t="shared" si="140"/>
        <v>0</v>
      </c>
      <c r="D321" s="21">
        <v>0</v>
      </c>
      <c r="E321" s="21">
        <v>0</v>
      </c>
      <c r="F321" s="21">
        <f>F322+F323</f>
        <v>0</v>
      </c>
      <c r="G321" s="21">
        <v>0</v>
      </c>
      <c r="H321" s="21">
        <v>0</v>
      </c>
      <c r="I321" s="21">
        <v>0</v>
      </c>
      <c r="J321" s="85" t="s">
        <v>199</v>
      </c>
    </row>
    <row r="322" spans="1:10" ht="20.25" x14ac:dyDescent="0.25">
      <c r="A322" s="86">
        <v>312</v>
      </c>
      <c r="B322" s="9" t="s">
        <v>16</v>
      </c>
      <c r="C322" s="21">
        <f t="shared" si="140"/>
        <v>0</v>
      </c>
      <c r="D322" s="21">
        <v>0</v>
      </c>
      <c r="E322" s="21">
        <v>0</v>
      </c>
      <c r="F322" s="140">
        <v>0</v>
      </c>
      <c r="G322" s="21">
        <v>0</v>
      </c>
      <c r="H322" s="21">
        <v>0</v>
      </c>
      <c r="I322" s="21">
        <v>0</v>
      </c>
      <c r="J322" s="84" t="s">
        <v>77</v>
      </c>
    </row>
    <row r="323" spans="1:10" ht="20.25" x14ac:dyDescent="0.25">
      <c r="A323" s="86">
        <v>313</v>
      </c>
      <c r="B323" s="9" t="s">
        <v>3</v>
      </c>
      <c r="C323" s="21">
        <f t="shared" si="140"/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77</v>
      </c>
    </row>
    <row r="324" spans="1:10" ht="138.75" customHeight="1" x14ac:dyDescent="0.25">
      <c r="A324" s="86">
        <v>314</v>
      </c>
      <c r="B324" s="9" t="s">
        <v>200</v>
      </c>
      <c r="C324" s="21">
        <f t="shared" si="140"/>
        <v>0</v>
      </c>
      <c r="D324" s="21">
        <v>0</v>
      </c>
      <c r="E324" s="21">
        <v>0</v>
      </c>
      <c r="F324" s="140">
        <f>F325+F326</f>
        <v>0</v>
      </c>
      <c r="G324" s="21">
        <v>0</v>
      </c>
      <c r="H324" s="21">
        <v>0</v>
      </c>
      <c r="I324" s="21">
        <v>0</v>
      </c>
      <c r="J324" s="84" t="s">
        <v>77</v>
      </c>
    </row>
    <row r="325" spans="1:10" ht="20.25" x14ac:dyDescent="0.25">
      <c r="A325" s="86">
        <v>315</v>
      </c>
      <c r="B325" s="9" t="s">
        <v>16</v>
      </c>
      <c r="C325" s="21">
        <f t="shared" si="140"/>
        <v>0</v>
      </c>
      <c r="D325" s="21">
        <v>0</v>
      </c>
      <c r="E325" s="21">
        <v>0</v>
      </c>
      <c r="F325" s="140">
        <v>0</v>
      </c>
      <c r="G325" s="21">
        <v>0</v>
      </c>
      <c r="H325" s="21">
        <v>0</v>
      </c>
      <c r="I325" s="21">
        <v>0</v>
      </c>
      <c r="J325" s="84" t="s">
        <v>77</v>
      </c>
    </row>
    <row r="326" spans="1:10" ht="20.25" x14ac:dyDescent="0.25">
      <c r="A326" s="86">
        <v>316</v>
      </c>
      <c r="B326" s="9" t="s">
        <v>3</v>
      </c>
      <c r="C326" s="21">
        <f t="shared" si="140"/>
        <v>0</v>
      </c>
      <c r="D326" s="21">
        <v>0</v>
      </c>
      <c r="E326" s="21">
        <v>0</v>
      </c>
      <c r="F326" s="140">
        <v>0</v>
      </c>
      <c r="G326" s="21">
        <v>0</v>
      </c>
      <c r="H326" s="21">
        <v>0</v>
      </c>
      <c r="I326" s="21">
        <v>0</v>
      </c>
      <c r="J326" s="84" t="s">
        <v>77</v>
      </c>
    </row>
    <row r="327" spans="1:10" ht="99.75" customHeight="1" x14ac:dyDescent="0.25">
      <c r="A327" s="86">
        <v>317</v>
      </c>
      <c r="B327" s="9" t="s">
        <v>201</v>
      </c>
      <c r="C327" s="21">
        <f t="shared" si="140"/>
        <v>0</v>
      </c>
      <c r="D327" s="21">
        <v>0</v>
      </c>
      <c r="E327" s="21">
        <v>0</v>
      </c>
      <c r="F327" s="140">
        <f>F328+F329</f>
        <v>0</v>
      </c>
      <c r="G327" s="21">
        <v>0</v>
      </c>
      <c r="H327" s="21">
        <v>0</v>
      </c>
      <c r="I327" s="21">
        <v>0</v>
      </c>
      <c r="J327" s="84" t="s">
        <v>77</v>
      </c>
    </row>
    <row r="328" spans="1:10" ht="20.25" x14ac:dyDescent="0.25">
      <c r="A328" s="86">
        <v>318</v>
      </c>
      <c r="B328" s="9" t="s">
        <v>16</v>
      </c>
      <c r="C328" s="21">
        <f t="shared" si="140"/>
        <v>0</v>
      </c>
      <c r="D328" s="21">
        <v>0</v>
      </c>
      <c r="E328" s="21">
        <v>0</v>
      </c>
      <c r="F328" s="140">
        <v>0</v>
      </c>
      <c r="G328" s="21">
        <v>0</v>
      </c>
      <c r="H328" s="21">
        <v>0</v>
      </c>
      <c r="I328" s="21">
        <v>0</v>
      </c>
      <c r="J328" s="84" t="s">
        <v>77</v>
      </c>
    </row>
    <row r="329" spans="1:10" ht="20.25" x14ac:dyDescent="0.25">
      <c r="A329" s="86">
        <v>319</v>
      </c>
      <c r="B329" s="9" t="s">
        <v>3</v>
      </c>
      <c r="C329" s="21">
        <f t="shared" si="140"/>
        <v>0</v>
      </c>
      <c r="D329" s="21">
        <v>0</v>
      </c>
      <c r="E329" s="21">
        <v>0</v>
      </c>
      <c r="F329" s="140">
        <v>0</v>
      </c>
      <c r="G329" s="21">
        <v>0</v>
      </c>
      <c r="H329" s="21">
        <v>0</v>
      </c>
      <c r="I329" s="21">
        <v>0</v>
      </c>
      <c r="J329" s="84" t="s">
        <v>77</v>
      </c>
    </row>
    <row r="330" spans="1:10" ht="81.75" customHeight="1" x14ac:dyDescent="0.25">
      <c r="A330" s="86">
        <v>320</v>
      </c>
      <c r="B330" s="9" t="s">
        <v>202</v>
      </c>
      <c r="C330" s="21">
        <f t="shared" si="140"/>
        <v>0</v>
      </c>
      <c r="D330" s="21">
        <v>0</v>
      </c>
      <c r="E330" s="21">
        <v>0</v>
      </c>
      <c r="F330" s="140">
        <f>F331</f>
        <v>0</v>
      </c>
      <c r="G330" s="21">
        <v>0</v>
      </c>
      <c r="H330" s="21">
        <v>0</v>
      </c>
      <c r="I330" s="21">
        <v>0</v>
      </c>
      <c r="J330" s="84" t="s">
        <v>77</v>
      </c>
    </row>
    <row r="331" spans="1:10" ht="20.25" x14ac:dyDescent="0.25">
      <c r="A331" s="86">
        <v>321</v>
      </c>
      <c r="B331" s="9" t="s">
        <v>16</v>
      </c>
      <c r="C331" s="21">
        <f t="shared" si="140"/>
        <v>0</v>
      </c>
      <c r="D331" s="21">
        <v>0</v>
      </c>
      <c r="E331" s="21">
        <v>0</v>
      </c>
      <c r="F331" s="140">
        <v>0</v>
      </c>
      <c r="G331" s="21">
        <v>0</v>
      </c>
      <c r="H331" s="21">
        <v>0</v>
      </c>
      <c r="I331" s="21">
        <v>0</v>
      </c>
      <c r="J331" s="84" t="s">
        <v>77</v>
      </c>
    </row>
    <row r="332" spans="1:10" ht="20.25" x14ac:dyDescent="0.25">
      <c r="A332" s="86">
        <v>322</v>
      </c>
      <c r="B332" s="9" t="s">
        <v>3</v>
      </c>
      <c r="C332" s="21">
        <f t="shared" si="140"/>
        <v>0</v>
      </c>
      <c r="D332" s="21">
        <v>0</v>
      </c>
      <c r="E332" s="21">
        <v>0</v>
      </c>
      <c r="F332" s="140">
        <v>0</v>
      </c>
      <c r="G332" s="21">
        <v>0</v>
      </c>
      <c r="H332" s="21">
        <v>0</v>
      </c>
      <c r="I332" s="21">
        <v>0</v>
      </c>
      <c r="J332" s="84" t="s">
        <v>77</v>
      </c>
    </row>
    <row r="333" spans="1:10" ht="42" customHeight="1" x14ac:dyDescent="0.25">
      <c r="A333" s="86">
        <v>323</v>
      </c>
      <c r="B333" s="9" t="s">
        <v>203</v>
      </c>
      <c r="C333" s="21">
        <f t="shared" si="140"/>
        <v>0</v>
      </c>
      <c r="D333" s="21">
        <v>0</v>
      </c>
      <c r="E333" s="21">
        <v>0</v>
      </c>
      <c r="F333" s="140">
        <f>F334+F335</f>
        <v>0</v>
      </c>
      <c r="G333" s="21">
        <v>0</v>
      </c>
      <c r="H333" s="21">
        <v>0</v>
      </c>
      <c r="I333" s="21">
        <v>0</v>
      </c>
      <c r="J333" s="84" t="s">
        <v>77</v>
      </c>
    </row>
    <row r="334" spans="1:10" ht="20.25" x14ac:dyDescent="0.25">
      <c r="A334" s="86">
        <v>324</v>
      </c>
      <c r="B334" s="9" t="s">
        <v>16</v>
      </c>
      <c r="C334" s="21">
        <f t="shared" si="140"/>
        <v>0</v>
      </c>
      <c r="D334" s="21">
        <v>0</v>
      </c>
      <c r="E334" s="21">
        <v>0</v>
      </c>
      <c r="F334" s="140">
        <v>0</v>
      </c>
      <c r="G334" s="21">
        <v>0</v>
      </c>
      <c r="H334" s="21">
        <v>0</v>
      </c>
      <c r="I334" s="21">
        <v>0</v>
      </c>
      <c r="J334" s="84" t="s">
        <v>77</v>
      </c>
    </row>
    <row r="335" spans="1:10" ht="20.25" x14ac:dyDescent="0.25">
      <c r="A335" s="86">
        <v>325</v>
      </c>
      <c r="B335" s="9" t="s">
        <v>3</v>
      </c>
      <c r="C335" s="21">
        <f t="shared" si="140"/>
        <v>0</v>
      </c>
      <c r="D335" s="21">
        <v>0</v>
      </c>
      <c r="E335" s="21">
        <v>0</v>
      </c>
      <c r="F335" s="140">
        <v>0</v>
      </c>
      <c r="G335" s="21">
        <v>0</v>
      </c>
      <c r="H335" s="21">
        <v>0</v>
      </c>
      <c r="I335" s="21">
        <v>0</v>
      </c>
      <c r="J335" s="84" t="s">
        <v>77</v>
      </c>
    </row>
    <row r="336" spans="1:10" ht="20.25" x14ac:dyDescent="0.3">
      <c r="A336" s="64">
        <v>326</v>
      </c>
      <c r="B336" s="156" t="s">
        <v>132</v>
      </c>
      <c r="C336" s="154"/>
      <c r="D336" s="154"/>
      <c r="E336" s="154"/>
      <c r="F336" s="154"/>
      <c r="G336" s="154"/>
      <c r="H336" s="154"/>
      <c r="I336" s="154"/>
      <c r="J336" s="155"/>
    </row>
    <row r="337" spans="1:10" ht="40.5" x14ac:dyDescent="0.3">
      <c r="A337" s="64">
        <f t="shared" si="126"/>
        <v>327</v>
      </c>
      <c r="B337" s="94" t="s">
        <v>42</v>
      </c>
      <c r="C337" s="7">
        <f>SUM(D337:I337)</f>
        <v>42844.2</v>
      </c>
      <c r="D337" s="103">
        <f t="shared" ref="D337:I337" si="141">D338+D339</f>
        <v>1419.6000000000001</v>
      </c>
      <c r="E337" s="103">
        <f t="shared" si="141"/>
        <v>29824.5</v>
      </c>
      <c r="F337" s="103">
        <f t="shared" si="141"/>
        <v>9320</v>
      </c>
      <c r="G337" s="103">
        <f t="shared" si="141"/>
        <v>1140</v>
      </c>
      <c r="H337" s="103">
        <f t="shared" si="141"/>
        <v>1140.0999999999999</v>
      </c>
      <c r="I337" s="103">
        <f t="shared" si="141"/>
        <v>0</v>
      </c>
      <c r="J337" s="83" t="s">
        <v>77</v>
      </c>
    </row>
    <row r="338" spans="1:10" ht="20.25" x14ac:dyDescent="0.3">
      <c r="A338" s="64">
        <f t="shared" si="126"/>
        <v>328</v>
      </c>
      <c r="B338" s="94" t="str">
        <f t="shared" ref="B338:I338" si="142">B342</f>
        <v xml:space="preserve">Областной бюджет         </v>
      </c>
      <c r="C338" s="103">
        <f t="shared" si="142"/>
        <v>24473.9</v>
      </c>
      <c r="D338" s="103">
        <f t="shared" si="142"/>
        <v>0</v>
      </c>
      <c r="E338" s="103">
        <f>E342</f>
        <v>24473.9</v>
      </c>
      <c r="F338" s="103">
        <f t="shared" si="142"/>
        <v>0</v>
      </c>
      <c r="G338" s="103">
        <f t="shared" si="142"/>
        <v>0</v>
      </c>
      <c r="H338" s="103">
        <f t="shared" si="142"/>
        <v>0</v>
      </c>
      <c r="I338" s="103">
        <f t="shared" si="142"/>
        <v>0</v>
      </c>
      <c r="J338" s="83" t="s">
        <v>77</v>
      </c>
    </row>
    <row r="339" spans="1:10" ht="20.25" x14ac:dyDescent="0.3">
      <c r="A339" s="64">
        <f t="shared" si="126"/>
        <v>329</v>
      </c>
      <c r="B339" s="94" t="str">
        <f>B343</f>
        <v xml:space="preserve">Местный бюджет           </v>
      </c>
      <c r="C339" s="7">
        <f>SUM(D339:I339)</f>
        <v>18370.3</v>
      </c>
      <c r="D339" s="103">
        <f t="shared" ref="D339:I339" si="143">D343+D346</f>
        <v>1419.6000000000001</v>
      </c>
      <c r="E339" s="103">
        <f t="shared" si="143"/>
        <v>5350.5999999999995</v>
      </c>
      <c r="F339" s="103">
        <f t="shared" si="143"/>
        <v>9320</v>
      </c>
      <c r="G339" s="103">
        <f t="shared" si="143"/>
        <v>1140</v>
      </c>
      <c r="H339" s="103">
        <f t="shared" si="143"/>
        <v>1140.0999999999999</v>
      </c>
      <c r="I339" s="7">
        <f t="shared" si="143"/>
        <v>0</v>
      </c>
      <c r="J339" s="83" t="s">
        <v>77</v>
      </c>
    </row>
    <row r="340" spans="1:10" ht="21" x14ac:dyDescent="0.35">
      <c r="A340" s="64">
        <f t="shared" si="126"/>
        <v>330</v>
      </c>
      <c r="B340" s="185" t="s">
        <v>24</v>
      </c>
      <c r="C340" s="195"/>
      <c r="D340" s="195"/>
      <c r="E340" s="195"/>
      <c r="F340" s="195"/>
      <c r="G340" s="195"/>
      <c r="H340" s="195"/>
      <c r="I340" s="195"/>
      <c r="J340" s="196"/>
    </row>
    <row r="341" spans="1:10" ht="60.75" x14ac:dyDescent="0.3">
      <c r="A341" s="64">
        <f t="shared" si="126"/>
        <v>331</v>
      </c>
      <c r="B341" s="30" t="s">
        <v>165</v>
      </c>
      <c r="C341" s="103">
        <f t="shared" ref="C341:I341" si="144">C342+C343</f>
        <v>36894</v>
      </c>
      <c r="D341" s="103">
        <f t="shared" si="144"/>
        <v>321.7</v>
      </c>
      <c r="E341" s="103">
        <f t="shared" si="144"/>
        <v>28652.300000000003</v>
      </c>
      <c r="F341" s="126">
        <f t="shared" si="144"/>
        <v>7920</v>
      </c>
      <c r="G341" s="126">
        <f t="shared" si="144"/>
        <v>0</v>
      </c>
      <c r="H341" s="103">
        <f t="shared" si="144"/>
        <v>0</v>
      </c>
      <c r="I341" s="103">
        <f t="shared" si="144"/>
        <v>0</v>
      </c>
      <c r="J341" s="28" t="s">
        <v>109</v>
      </c>
    </row>
    <row r="342" spans="1:10" ht="30" customHeight="1" x14ac:dyDescent="0.3">
      <c r="A342" s="64">
        <f t="shared" si="126"/>
        <v>332</v>
      </c>
      <c r="B342" s="9" t="s">
        <v>2</v>
      </c>
      <c r="C342" s="103">
        <f>D342+E342+I342+F342+G342+H342</f>
        <v>24473.9</v>
      </c>
      <c r="D342" s="103">
        <v>0</v>
      </c>
      <c r="E342" s="103">
        <v>24473.9</v>
      </c>
      <c r="F342" s="126">
        <v>0</v>
      </c>
      <c r="G342" s="126">
        <v>0</v>
      </c>
      <c r="H342" s="103">
        <v>0</v>
      </c>
      <c r="I342" s="103">
        <v>0</v>
      </c>
      <c r="J342" s="28" t="s">
        <v>77</v>
      </c>
    </row>
    <row r="343" spans="1:10" ht="20.25" x14ac:dyDescent="0.3">
      <c r="A343" s="64">
        <f t="shared" si="126"/>
        <v>333</v>
      </c>
      <c r="B343" s="9" t="s">
        <v>3</v>
      </c>
      <c r="C343" s="103">
        <f>D343+E343+I343+F343+G343+H343</f>
        <v>12420.099999999999</v>
      </c>
      <c r="D343" s="103">
        <v>321.7</v>
      </c>
      <c r="E343" s="103">
        <v>4178.3999999999996</v>
      </c>
      <c r="F343" s="126">
        <v>7920</v>
      </c>
      <c r="G343" s="126">
        <v>0</v>
      </c>
      <c r="H343" s="103">
        <v>0</v>
      </c>
      <c r="I343" s="103">
        <v>0</v>
      </c>
      <c r="J343" s="28" t="s">
        <v>77</v>
      </c>
    </row>
    <row r="344" spans="1:10" ht="21" x14ac:dyDescent="0.35">
      <c r="A344" s="64">
        <f t="shared" si="126"/>
        <v>334</v>
      </c>
      <c r="B344" s="153" t="s">
        <v>8</v>
      </c>
      <c r="C344" s="154"/>
      <c r="D344" s="154"/>
      <c r="E344" s="154"/>
      <c r="F344" s="154"/>
      <c r="G344" s="154"/>
      <c r="H344" s="154"/>
      <c r="I344" s="154"/>
      <c r="J344" s="193"/>
    </row>
    <row r="345" spans="1:10" ht="38.25" customHeight="1" x14ac:dyDescent="0.3">
      <c r="A345" s="64">
        <f t="shared" si="126"/>
        <v>335</v>
      </c>
      <c r="B345" s="9" t="s">
        <v>23</v>
      </c>
      <c r="C345" s="103">
        <f>D345+E345+F345+G345+H345+I345</f>
        <v>5950.2000000000007</v>
      </c>
      <c r="D345" s="103">
        <f t="shared" ref="D345:I345" si="145">D346</f>
        <v>1097.9000000000001</v>
      </c>
      <c r="E345" s="103">
        <f t="shared" si="145"/>
        <v>1172.2</v>
      </c>
      <c r="F345" s="103">
        <f t="shared" si="145"/>
        <v>1400</v>
      </c>
      <c r="G345" s="103">
        <f t="shared" si="145"/>
        <v>1140</v>
      </c>
      <c r="H345" s="103">
        <f t="shared" si="145"/>
        <v>1140.0999999999999</v>
      </c>
      <c r="I345" s="103">
        <f t="shared" si="145"/>
        <v>0</v>
      </c>
      <c r="J345" s="28" t="s">
        <v>77</v>
      </c>
    </row>
    <row r="346" spans="1:10" ht="20.25" x14ac:dyDescent="0.3">
      <c r="A346" s="64">
        <f t="shared" si="126"/>
        <v>336</v>
      </c>
      <c r="B346" s="9" t="s">
        <v>3</v>
      </c>
      <c r="C346" s="103" t="s">
        <v>231</v>
      </c>
      <c r="D346" s="103">
        <f t="shared" ref="D346:I346" si="146">D348+D350</f>
        <v>1097.9000000000001</v>
      </c>
      <c r="E346" s="103">
        <f t="shared" si="146"/>
        <v>1172.2</v>
      </c>
      <c r="F346" s="103">
        <f t="shared" si="146"/>
        <v>1400</v>
      </c>
      <c r="G346" s="103">
        <f t="shared" si="146"/>
        <v>1140</v>
      </c>
      <c r="H346" s="103">
        <f t="shared" si="146"/>
        <v>1140.0999999999999</v>
      </c>
      <c r="I346" s="103">
        <f t="shared" si="146"/>
        <v>0</v>
      </c>
      <c r="J346" s="28" t="s">
        <v>77</v>
      </c>
    </row>
    <row r="347" spans="1:10" ht="62.25" customHeight="1" x14ac:dyDescent="0.3">
      <c r="A347" s="64">
        <f t="shared" si="126"/>
        <v>337</v>
      </c>
      <c r="B347" s="9" t="s">
        <v>37</v>
      </c>
      <c r="C347" s="103">
        <f t="shared" ref="C347:C350" si="147">D347+E347+F347+G347+H347+I347</f>
        <v>0</v>
      </c>
      <c r="D347" s="103">
        <f t="shared" ref="D347:I347" si="148">D348</f>
        <v>0</v>
      </c>
      <c r="E347" s="103">
        <f t="shared" si="148"/>
        <v>0</v>
      </c>
      <c r="F347" s="103">
        <f t="shared" si="148"/>
        <v>0</v>
      </c>
      <c r="G347" s="103">
        <f t="shared" si="148"/>
        <v>0</v>
      </c>
      <c r="H347" s="103">
        <f t="shared" si="148"/>
        <v>0</v>
      </c>
      <c r="I347" s="103">
        <f t="shared" si="148"/>
        <v>0</v>
      </c>
      <c r="J347" s="64">
        <v>153</v>
      </c>
    </row>
    <row r="348" spans="1:10" ht="20.25" x14ac:dyDescent="0.3">
      <c r="A348" s="64">
        <f t="shared" si="126"/>
        <v>338</v>
      </c>
      <c r="B348" s="9" t="s">
        <v>29</v>
      </c>
      <c r="C348" s="103">
        <f t="shared" si="147"/>
        <v>0</v>
      </c>
      <c r="D348" s="126">
        <v>0</v>
      </c>
      <c r="E348" s="103">
        <v>0</v>
      </c>
      <c r="F348" s="103">
        <v>0</v>
      </c>
      <c r="G348" s="103">
        <v>0</v>
      </c>
      <c r="H348" s="103">
        <v>0</v>
      </c>
      <c r="I348" s="103">
        <v>0</v>
      </c>
      <c r="J348" s="28" t="s">
        <v>77</v>
      </c>
    </row>
    <row r="349" spans="1:10" ht="162" x14ac:dyDescent="0.3">
      <c r="A349" s="65">
        <v>339</v>
      </c>
      <c r="B349" s="9" t="s">
        <v>223</v>
      </c>
      <c r="C349" s="103">
        <f t="shared" si="147"/>
        <v>5950.2000000000007</v>
      </c>
      <c r="D349" s="126">
        <f t="shared" ref="D349:I349" si="149">D350</f>
        <v>1097.9000000000001</v>
      </c>
      <c r="E349" s="126">
        <f t="shared" si="149"/>
        <v>1172.2</v>
      </c>
      <c r="F349" s="126">
        <f t="shared" si="149"/>
        <v>1400</v>
      </c>
      <c r="G349" s="126">
        <f t="shared" si="149"/>
        <v>1140</v>
      </c>
      <c r="H349" s="126">
        <f t="shared" si="149"/>
        <v>1140.0999999999999</v>
      </c>
      <c r="I349" s="126">
        <f t="shared" si="149"/>
        <v>0</v>
      </c>
      <c r="J349" s="64" t="s">
        <v>95</v>
      </c>
    </row>
    <row r="350" spans="1:10" ht="20.25" x14ac:dyDescent="0.3">
      <c r="A350" s="64">
        <v>340</v>
      </c>
      <c r="B350" s="9" t="s">
        <v>36</v>
      </c>
      <c r="C350" s="103">
        <f t="shared" si="147"/>
        <v>5950.2000000000007</v>
      </c>
      <c r="D350" s="126">
        <v>1097.9000000000001</v>
      </c>
      <c r="E350" s="103">
        <v>1172.2</v>
      </c>
      <c r="F350" s="103">
        <v>1400</v>
      </c>
      <c r="G350" s="103">
        <v>1140</v>
      </c>
      <c r="H350" s="103">
        <v>1140.0999999999999</v>
      </c>
      <c r="I350" s="103">
        <v>0</v>
      </c>
      <c r="J350" s="28" t="s">
        <v>77</v>
      </c>
    </row>
    <row r="351" spans="1:10" ht="20.25" x14ac:dyDescent="0.3">
      <c r="A351" s="64">
        <f t="shared" si="126"/>
        <v>341</v>
      </c>
      <c r="B351" s="156" t="s">
        <v>133</v>
      </c>
      <c r="C351" s="154"/>
      <c r="D351" s="154"/>
      <c r="E351" s="154"/>
      <c r="F351" s="154"/>
      <c r="G351" s="154"/>
      <c r="H351" s="154"/>
      <c r="I351" s="154"/>
      <c r="J351" s="155"/>
    </row>
    <row r="352" spans="1:10" ht="40.5" x14ac:dyDescent="0.3">
      <c r="A352" s="64">
        <f t="shared" si="126"/>
        <v>342</v>
      </c>
      <c r="B352" s="21" t="s">
        <v>18</v>
      </c>
      <c r="C352" s="103">
        <f>D352+E352+F352+G352+H352+I352</f>
        <v>24090.800000000003</v>
      </c>
      <c r="D352" s="103">
        <f t="shared" ref="D352:I352" si="150">D355+D354+D353+D356</f>
        <v>3914</v>
      </c>
      <c r="E352" s="103">
        <f t="shared" si="150"/>
        <v>4054.7</v>
      </c>
      <c r="F352" s="103">
        <f t="shared" si="150"/>
        <v>2814.3</v>
      </c>
      <c r="G352" s="103">
        <f t="shared" si="150"/>
        <v>2655.7</v>
      </c>
      <c r="H352" s="103">
        <f t="shared" si="150"/>
        <v>2920</v>
      </c>
      <c r="I352" s="103">
        <f t="shared" si="150"/>
        <v>7732.1</v>
      </c>
      <c r="J352" s="83" t="s">
        <v>77</v>
      </c>
    </row>
    <row r="353" spans="1:10" ht="20.25" x14ac:dyDescent="0.3">
      <c r="A353" s="64">
        <f t="shared" si="126"/>
        <v>343</v>
      </c>
      <c r="B353" s="21" t="s">
        <v>25</v>
      </c>
      <c r="C353" s="103">
        <f>D353+E353+F353+G353+H353+I353</f>
        <v>2195.1999999999998</v>
      </c>
      <c r="D353" s="103">
        <f t="shared" ref="D353:I355" si="151">D359</f>
        <v>453.1</v>
      </c>
      <c r="E353" s="103">
        <f t="shared" si="151"/>
        <v>517.1</v>
      </c>
      <c r="F353" s="103">
        <f t="shared" si="151"/>
        <v>0</v>
      </c>
      <c r="G353" s="103">
        <f t="shared" si="151"/>
        <v>0</v>
      </c>
      <c r="H353" s="103">
        <f t="shared" si="151"/>
        <v>0</v>
      </c>
      <c r="I353" s="103">
        <f t="shared" si="151"/>
        <v>1225</v>
      </c>
      <c r="J353" s="83" t="s">
        <v>77</v>
      </c>
    </row>
    <row r="354" spans="1:10" ht="20.25" x14ac:dyDescent="0.3">
      <c r="A354" s="64">
        <f t="shared" si="126"/>
        <v>344</v>
      </c>
      <c r="B354" s="21" t="s">
        <v>30</v>
      </c>
      <c r="C354" s="103">
        <f>D354+E354+F354+G354+H354+I354</f>
        <v>4360.2</v>
      </c>
      <c r="D354" s="103">
        <f t="shared" si="151"/>
        <v>906.9</v>
      </c>
      <c r="E354" s="103">
        <f t="shared" si="151"/>
        <v>953.3</v>
      </c>
      <c r="F354" s="103">
        <f t="shared" si="151"/>
        <v>0</v>
      </c>
      <c r="G354" s="103">
        <f t="shared" si="151"/>
        <v>0</v>
      </c>
      <c r="H354" s="103">
        <f t="shared" si="151"/>
        <v>0</v>
      </c>
      <c r="I354" s="103">
        <f t="shared" si="151"/>
        <v>2500</v>
      </c>
      <c r="J354" s="83" t="s">
        <v>77</v>
      </c>
    </row>
    <row r="355" spans="1:10" ht="20.25" x14ac:dyDescent="0.3">
      <c r="A355" s="64">
        <f t="shared" si="126"/>
        <v>345</v>
      </c>
      <c r="B355" s="21" t="s">
        <v>29</v>
      </c>
      <c r="C355" s="103">
        <f>D355+E355+F355+G355+H355+I355</f>
        <v>6890</v>
      </c>
      <c r="D355" s="103">
        <f t="shared" si="151"/>
        <v>1370</v>
      </c>
      <c r="E355" s="103">
        <f>E361</f>
        <v>1210</v>
      </c>
      <c r="F355" s="103">
        <f t="shared" si="151"/>
        <v>700</v>
      </c>
      <c r="G355" s="103">
        <f t="shared" si="151"/>
        <v>700</v>
      </c>
      <c r="H355" s="103">
        <f t="shared" si="151"/>
        <v>700</v>
      </c>
      <c r="I355" s="103">
        <f t="shared" si="151"/>
        <v>2210</v>
      </c>
      <c r="J355" s="83" t="s">
        <v>77</v>
      </c>
    </row>
    <row r="356" spans="1:10" ht="21" x14ac:dyDescent="0.35">
      <c r="A356" s="64">
        <f t="shared" si="126"/>
        <v>346</v>
      </c>
      <c r="B356" s="88" t="s">
        <v>118</v>
      </c>
      <c r="C356" s="103">
        <f>D356+E356+F356+G356+H356+I356</f>
        <v>10645.4</v>
      </c>
      <c r="D356" s="128">
        <f t="shared" ref="D356:I356" si="152">D362</f>
        <v>1184</v>
      </c>
      <c r="E356" s="128">
        <f t="shared" si="152"/>
        <v>1374.3</v>
      </c>
      <c r="F356" s="128">
        <f t="shared" si="152"/>
        <v>2114.3000000000002</v>
      </c>
      <c r="G356" s="128">
        <f t="shared" si="152"/>
        <v>1955.7</v>
      </c>
      <c r="H356" s="128">
        <f t="shared" si="152"/>
        <v>2220</v>
      </c>
      <c r="I356" s="128">
        <f t="shared" si="152"/>
        <v>1797.1</v>
      </c>
      <c r="J356" s="90"/>
    </row>
    <row r="357" spans="1:10" ht="20.25" x14ac:dyDescent="0.3">
      <c r="A357" s="64">
        <f t="shared" si="126"/>
        <v>347</v>
      </c>
      <c r="B357" s="185" t="s">
        <v>33</v>
      </c>
      <c r="C357" s="186"/>
      <c r="D357" s="186"/>
      <c r="E357" s="186"/>
      <c r="F357" s="186"/>
      <c r="G357" s="186"/>
      <c r="H357" s="186"/>
      <c r="I357" s="186"/>
      <c r="J357" s="187"/>
    </row>
    <row r="358" spans="1:10" ht="39" customHeight="1" x14ac:dyDescent="0.3">
      <c r="A358" s="64">
        <f t="shared" si="126"/>
        <v>348</v>
      </c>
      <c r="B358" s="21" t="s">
        <v>23</v>
      </c>
      <c r="C358" s="124">
        <f>C359+C360+C361+C362</f>
        <v>24090.799999999999</v>
      </c>
      <c r="D358" s="124">
        <f t="shared" ref="D358:I358" si="153">D361+D360+D359+D362</f>
        <v>3914</v>
      </c>
      <c r="E358" s="124">
        <f t="shared" si="153"/>
        <v>4054.7</v>
      </c>
      <c r="F358" s="124">
        <f t="shared" si="153"/>
        <v>2814.3</v>
      </c>
      <c r="G358" s="124">
        <f t="shared" si="153"/>
        <v>2655.7</v>
      </c>
      <c r="H358" s="124">
        <f t="shared" si="153"/>
        <v>2920</v>
      </c>
      <c r="I358" s="124">
        <f t="shared" si="153"/>
        <v>7732.1</v>
      </c>
      <c r="J358" s="83" t="s">
        <v>77</v>
      </c>
    </row>
    <row r="359" spans="1:10" ht="20.25" x14ac:dyDescent="0.3">
      <c r="A359" s="64">
        <f t="shared" si="126"/>
        <v>349</v>
      </c>
      <c r="B359" s="21" t="s">
        <v>12</v>
      </c>
      <c r="C359" s="124">
        <f>D359+E359+F359+G359+H359+I359</f>
        <v>2195.1999999999998</v>
      </c>
      <c r="D359" s="124">
        <f t="shared" ref="D359:I360" si="154">D364</f>
        <v>453.1</v>
      </c>
      <c r="E359" s="124">
        <f t="shared" si="154"/>
        <v>517.1</v>
      </c>
      <c r="F359" s="124">
        <f t="shared" si="154"/>
        <v>0</v>
      </c>
      <c r="G359" s="124">
        <f t="shared" si="154"/>
        <v>0</v>
      </c>
      <c r="H359" s="124">
        <f t="shared" si="154"/>
        <v>0</v>
      </c>
      <c r="I359" s="124">
        <f t="shared" si="154"/>
        <v>1225</v>
      </c>
      <c r="J359" s="83" t="s">
        <v>77</v>
      </c>
    </row>
    <row r="360" spans="1:10" ht="20.25" x14ac:dyDescent="0.3">
      <c r="A360" s="64">
        <f t="shared" si="126"/>
        <v>350</v>
      </c>
      <c r="B360" s="21" t="s">
        <v>11</v>
      </c>
      <c r="C360" s="124">
        <f>D360+E360+F360+G360+H360+I360</f>
        <v>4360.2</v>
      </c>
      <c r="D360" s="124">
        <f t="shared" si="154"/>
        <v>906.9</v>
      </c>
      <c r="E360" s="124">
        <f t="shared" si="154"/>
        <v>953.3</v>
      </c>
      <c r="F360" s="124">
        <f t="shared" si="154"/>
        <v>0</v>
      </c>
      <c r="G360" s="124">
        <f t="shared" si="154"/>
        <v>0</v>
      </c>
      <c r="H360" s="124">
        <f t="shared" si="154"/>
        <v>0</v>
      </c>
      <c r="I360" s="124">
        <f t="shared" si="154"/>
        <v>2500</v>
      </c>
      <c r="J360" s="83" t="s">
        <v>77</v>
      </c>
    </row>
    <row r="361" spans="1:10" ht="20.25" x14ac:dyDescent="0.3">
      <c r="A361" s="64">
        <f t="shared" si="126"/>
        <v>351</v>
      </c>
      <c r="B361" s="21" t="s">
        <v>3</v>
      </c>
      <c r="C361" s="124">
        <f t="shared" ref="C361:C367" si="155">D361+E361+F361+G361+H361+I361</f>
        <v>6890</v>
      </c>
      <c r="D361" s="124">
        <f t="shared" ref="D361:I361" si="156">D366</f>
        <v>1370</v>
      </c>
      <c r="E361" s="124">
        <f>E366</f>
        <v>1210</v>
      </c>
      <c r="F361" s="124">
        <f t="shared" si="156"/>
        <v>700</v>
      </c>
      <c r="G361" s="124">
        <f t="shared" si="156"/>
        <v>700</v>
      </c>
      <c r="H361" s="124">
        <f t="shared" si="156"/>
        <v>700</v>
      </c>
      <c r="I361" s="124">
        <f t="shared" si="156"/>
        <v>2210</v>
      </c>
      <c r="J361" s="83" t="s">
        <v>77</v>
      </c>
    </row>
    <row r="362" spans="1:10" ht="20.25" x14ac:dyDescent="0.3">
      <c r="A362" s="64">
        <f t="shared" si="126"/>
        <v>352</v>
      </c>
      <c r="B362" s="21" t="s">
        <v>118</v>
      </c>
      <c r="C362" s="124">
        <f t="shared" si="155"/>
        <v>10645.4</v>
      </c>
      <c r="D362" s="124">
        <f t="shared" ref="D362:I362" si="157">D367</f>
        <v>1184</v>
      </c>
      <c r="E362" s="124">
        <f t="shared" si="157"/>
        <v>1374.3</v>
      </c>
      <c r="F362" s="124">
        <f t="shared" si="157"/>
        <v>2114.3000000000002</v>
      </c>
      <c r="G362" s="124">
        <f t="shared" si="157"/>
        <v>1955.7</v>
      </c>
      <c r="H362" s="124">
        <f t="shared" si="157"/>
        <v>2220</v>
      </c>
      <c r="I362" s="124">
        <f t="shared" si="157"/>
        <v>1797.1</v>
      </c>
      <c r="J362" s="83"/>
    </row>
    <row r="363" spans="1:10" ht="159.75" customHeight="1" x14ac:dyDescent="0.3">
      <c r="A363" s="64">
        <f t="shared" si="126"/>
        <v>353</v>
      </c>
      <c r="B363" s="21" t="s">
        <v>41</v>
      </c>
      <c r="C363" s="124">
        <f t="shared" si="155"/>
        <v>24090.800000000003</v>
      </c>
      <c r="D363" s="103">
        <f t="shared" ref="D363:I363" si="158">D364+D365+D366+D367</f>
        <v>3914</v>
      </c>
      <c r="E363" s="103">
        <f t="shared" si="158"/>
        <v>4054.7</v>
      </c>
      <c r="F363" s="126">
        <f t="shared" si="158"/>
        <v>2814.3</v>
      </c>
      <c r="G363" s="126">
        <f t="shared" si="158"/>
        <v>2655.7</v>
      </c>
      <c r="H363" s="126">
        <f t="shared" si="158"/>
        <v>2920</v>
      </c>
      <c r="I363" s="103">
        <f t="shared" si="158"/>
        <v>7732.1</v>
      </c>
      <c r="J363" s="15">
        <v>158</v>
      </c>
    </row>
    <row r="364" spans="1:10" ht="20.25" x14ac:dyDescent="0.3">
      <c r="A364" s="64">
        <f t="shared" si="126"/>
        <v>354</v>
      </c>
      <c r="B364" s="21" t="str">
        <f>B353</f>
        <v>Федеральный бюджет</v>
      </c>
      <c r="C364" s="124">
        <f t="shared" si="155"/>
        <v>2195.1999999999998</v>
      </c>
      <c r="D364" s="103">
        <v>453.1</v>
      </c>
      <c r="E364" s="103">
        <v>517.1</v>
      </c>
      <c r="F364" s="126">
        <v>0</v>
      </c>
      <c r="G364" s="126">
        <v>0</v>
      </c>
      <c r="H364" s="126">
        <v>0</v>
      </c>
      <c r="I364" s="103">
        <v>1225</v>
      </c>
      <c r="J364" s="83" t="s">
        <v>77</v>
      </c>
    </row>
    <row r="365" spans="1:10" ht="20.25" x14ac:dyDescent="0.3">
      <c r="A365" s="64">
        <f t="shared" si="126"/>
        <v>355</v>
      </c>
      <c r="B365" s="21" t="s">
        <v>16</v>
      </c>
      <c r="C365" s="124">
        <f t="shared" si="155"/>
        <v>4360.2</v>
      </c>
      <c r="D365" s="103">
        <v>906.9</v>
      </c>
      <c r="E365" s="103">
        <v>953.3</v>
      </c>
      <c r="F365" s="126">
        <v>0</v>
      </c>
      <c r="G365" s="126">
        <v>0</v>
      </c>
      <c r="H365" s="126">
        <v>0</v>
      </c>
      <c r="I365" s="103">
        <v>2500</v>
      </c>
      <c r="J365" s="83" t="s">
        <v>77</v>
      </c>
    </row>
    <row r="366" spans="1:10" ht="20.25" x14ac:dyDescent="0.3">
      <c r="A366" s="64">
        <f t="shared" si="126"/>
        <v>356</v>
      </c>
      <c r="B366" s="21" t="str">
        <f>B355</f>
        <v xml:space="preserve">Местный бюджет      </v>
      </c>
      <c r="C366" s="124">
        <f t="shared" si="155"/>
        <v>6890</v>
      </c>
      <c r="D366" s="103">
        <v>1370</v>
      </c>
      <c r="E366" s="103">
        <v>1210</v>
      </c>
      <c r="F366" s="126">
        <v>700</v>
      </c>
      <c r="G366" s="126">
        <v>700</v>
      </c>
      <c r="H366" s="126">
        <v>700</v>
      </c>
      <c r="I366" s="103">
        <v>2210</v>
      </c>
      <c r="J366" s="83"/>
    </row>
    <row r="367" spans="1:10" ht="20.25" x14ac:dyDescent="0.3">
      <c r="A367" s="64">
        <f t="shared" si="126"/>
        <v>357</v>
      </c>
      <c r="B367" s="7" t="s">
        <v>118</v>
      </c>
      <c r="C367" s="124">
        <f t="shared" si="155"/>
        <v>10645.4</v>
      </c>
      <c r="D367" s="103">
        <v>1184</v>
      </c>
      <c r="E367" s="103">
        <v>1374.3</v>
      </c>
      <c r="F367" s="126">
        <v>2114.3000000000002</v>
      </c>
      <c r="G367" s="126">
        <v>1955.7</v>
      </c>
      <c r="H367" s="126">
        <v>2220</v>
      </c>
      <c r="I367" s="103">
        <v>1797.1</v>
      </c>
      <c r="J367" s="83" t="s">
        <v>77</v>
      </c>
    </row>
    <row r="368" spans="1:10" ht="20.25" x14ac:dyDescent="0.3">
      <c r="A368" s="64">
        <f t="shared" si="126"/>
        <v>358</v>
      </c>
      <c r="B368" s="190" t="s">
        <v>134</v>
      </c>
      <c r="C368" s="186"/>
      <c r="D368" s="186"/>
      <c r="E368" s="186"/>
      <c r="F368" s="186"/>
      <c r="G368" s="186"/>
      <c r="H368" s="186"/>
      <c r="I368" s="186"/>
      <c r="J368" s="187"/>
    </row>
    <row r="369" spans="1:10" ht="40.5" x14ac:dyDescent="0.3">
      <c r="A369" s="64">
        <f t="shared" si="126"/>
        <v>359</v>
      </c>
      <c r="B369" s="21" t="s">
        <v>18</v>
      </c>
      <c r="C369" s="103">
        <f>D369+E369+F369+G369+H369+I369</f>
        <v>86804</v>
      </c>
      <c r="D369" s="103">
        <f t="shared" ref="D369:I369" si="159">D370+D371+D372+D373</f>
        <v>15913.5</v>
      </c>
      <c r="E369" s="103">
        <f t="shared" si="159"/>
        <v>16590.5</v>
      </c>
      <c r="F369" s="103">
        <f t="shared" si="159"/>
        <v>12050</v>
      </c>
      <c r="G369" s="103">
        <f t="shared" si="159"/>
        <v>12350</v>
      </c>
      <c r="H369" s="103">
        <f t="shared" si="159"/>
        <v>12650</v>
      </c>
      <c r="I369" s="103">
        <f t="shared" si="159"/>
        <v>17250</v>
      </c>
      <c r="J369" s="83" t="s">
        <v>77</v>
      </c>
    </row>
    <row r="370" spans="1:10" ht="20.25" x14ac:dyDescent="0.3">
      <c r="A370" s="64">
        <f t="shared" si="126"/>
        <v>360</v>
      </c>
      <c r="B370" s="21" t="s">
        <v>25</v>
      </c>
      <c r="C370" s="103">
        <f>D370+E370+F370+G370+H370+I370</f>
        <v>5208.3</v>
      </c>
      <c r="D370" s="103">
        <f t="shared" ref="D370:I372" si="160">D376</f>
        <v>1174.7</v>
      </c>
      <c r="E370" s="103">
        <f t="shared" si="160"/>
        <v>2133.6</v>
      </c>
      <c r="F370" s="103">
        <f t="shared" si="160"/>
        <v>0</v>
      </c>
      <c r="G370" s="103">
        <f t="shared" si="160"/>
        <v>0</v>
      </c>
      <c r="H370" s="103">
        <f t="shared" si="160"/>
        <v>0</v>
      </c>
      <c r="I370" s="103">
        <f t="shared" si="160"/>
        <v>1900</v>
      </c>
      <c r="J370" s="83" t="s">
        <v>77</v>
      </c>
    </row>
    <row r="371" spans="1:10" ht="20.25" x14ac:dyDescent="0.3">
      <c r="A371" s="64">
        <f t="shared" si="126"/>
        <v>361</v>
      </c>
      <c r="B371" s="21" t="s">
        <v>16</v>
      </c>
      <c r="C371" s="103">
        <f>D371+E371+F371+G371+H371+I371</f>
        <v>7036.2000000000007</v>
      </c>
      <c r="D371" s="103">
        <f t="shared" si="160"/>
        <v>3115.3</v>
      </c>
      <c r="E371" s="103">
        <f>E377</f>
        <v>1620.9</v>
      </c>
      <c r="F371" s="103">
        <f t="shared" si="160"/>
        <v>0</v>
      </c>
      <c r="G371" s="103">
        <f t="shared" si="160"/>
        <v>0</v>
      </c>
      <c r="H371" s="103">
        <f t="shared" si="160"/>
        <v>0</v>
      </c>
      <c r="I371" s="103">
        <f t="shared" si="160"/>
        <v>2300</v>
      </c>
      <c r="J371" s="83" t="s">
        <v>77</v>
      </c>
    </row>
    <row r="372" spans="1:10" ht="20.25" x14ac:dyDescent="0.3">
      <c r="A372" s="64">
        <f t="shared" si="126"/>
        <v>362</v>
      </c>
      <c r="B372" s="21" t="s">
        <v>29</v>
      </c>
      <c r="C372" s="103">
        <f>D372+E372+F372+G372+H372+I372</f>
        <v>15894.5</v>
      </c>
      <c r="D372" s="103">
        <f>D378</f>
        <v>2908.5</v>
      </c>
      <c r="E372" s="103">
        <f t="shared" si="160"/>
        <v>3386</v>
      </c>
      <c r="F372" s="103">
        <f t="shared" si="160"/>
        <v>2300</v>
      </c>
      <c r="G372" s="103">
        <f t="shared" si="160"/>
        <v>2300</v>
      </c>
      <c r="H372" s="103">
        <f t="shared" si="160"/>
        <v>2300</v>
      </c>
      <c r="I372" s="103">
        <f t="shared" si="160"/>
        <v>2700</v>
      </c>
      <c r="J372" s="83" t="s">
        <v>77</v>
      </c>
    </row>
    <row r="373" spans="1:10" ht="20.25" x14ac:dyDescent="0.3">
      <c r="A373" s="64">
        <f t="shared" si="126"/>
        <v>363</v>
      </c>
      <c r="B373" s="21" t="s">
        <v>118</v>
      </c>
      <c r="C373" s="103">
        <f>D373+E373+F373+G373+H373+I373</f>
        <v>58665</v>
      </c>
      <c r="D373" s="103">
        <f>D379</f>
        <v>8715</v>
      </c>
      <c r="E373" s="103">
        <f>E379</f>
        <v>9450</v>
      </c>
      <c r="F373" s="103">
        <f>F379</f>
        <v>9750</v>
      </c>
      <c r="G373" s="103">
        <f>G379</f>
        <v>10050</v>
      </c>
      <c r="H373" s="103">
        <f>H379</f>
        <v>10350</v>
      </c>
      <c r="I373" s="103">
        <f>I379</f>
        <v>10350</v>
      </c>
      <c r="J373" s="83"/>
    </row>
    <row r="374" spans="1:10" ht="20.25" x14ac:dyDescent="0.3">
      <c r="A374" s="64">
        <f t="shared" si="126"/>
        <v>364</v>
      </c>
      <c r="B374" s="185" t="s">
        <v>8</v>
      </c>
      <c r="C374" s="186"/>
      <c r="D374" s="186"/>
      <c r="E374" s="186"/>
      <c r="F374" s="186"/>
      <c r="G374" s="186"/>
      <c r="H374" s="186"/>
      <c r="I374" s="186"/>
      <c r="J374" s="187"/>
    </row>
    <row r="375" spans="1:10" ht="42" customHeight="1" x14ac:dyDescent="0.3">
      <c r="A375" s="64">
        <f t="shared" si="126"/>
        <v>365</v>
      </c>
      <c r="B375" s="9" t="s">
        <v>23</v>
      </c>
      <c r="C375" s="103">
        <f>C377+C378+C379+C376</f>
        <v>86804</v>
      </c>
      <c r="D375" s="103">
        <f t="shared" ref="D375:I375" si="161">D376+D377+D378+D379</f>
        <v>15913.5</v>
      </c>
      <c r="E375" s="103">
        <f t="shared" si="161"/>
        <v>16590.5</v>
      </c>
      <c r="F375" s="103">
        <f t="shared" si="161"/>
        <v>12050</v>
      </c>
      <c r="G375" s="103">
        <f t="shared" si="161"/>
        <v>12350</v>
      </c>
      <c r="H375" s="103">
        <f t="shared" si="161"/>
        <v>12650</v>
      </c>
      <c r="I375" s="103">
        <f t="shared" si="161"/>
        <v>17250</v>
      </c>
      <c r="J375" s="28" t="s">
        <v>77</v>
      </c>
    </row>
    <row r="376" spans="1:10" ht="20.25" x14ac:dyDescent="0.3">
      <c r="A376" s="64">
        <f t="shared" si="126"/>
        <v>366</v>
      </c>
      <c r="B376" s="9" t="s">
        <v>12</v>
      </c>
      <c r="C376" s="103">
        <f>D376+E376+F376+G376+H376+I376</f>
        <v>5208.3</v>
      </c>
      <c r="D376" s="103">
        <f t="shared" ref="D376:I378" si="162">D381</f>
        <v>1174.7</v>
      </c>
      <c r="E376" s="103">
        <f t="shared" si="162"/>
        <v>2133.6</v>
      </c>
      <c r="F376" s="103">
        <f t="shared" si="162"/>
        <v>0</v>
      </c>
      <c r="G376" s="103">
        <f t="shared" si="162"/>
        <v>0</v>
      </c>
      <c r="H376" s="103">
        <f t="shared" si="162"/>
        <v>0</v>
      </c>
      <c r="I376" s="103">
        <f t="shared" si="162"/>
        <v>1900</v>
      </c>
      <c r="J376" s="28" t="s">
        <v>77</v>
      </c>
    </row>
    <row r="377" spans="1:10" ht="25.5" customHeight="1" x14ac:dyDescent="0.3">
      <c r="A377" s="64">
        <f t="shared" si="126"/>
        <v>367</v>
      </c>
      <c r="B377" s="9" t="s">
        <v>11</v>
      </c>
      <c r="C377" s="103">
        <f>D377+E377+F377+G377+H377+I377</f>
        <v>7036.2000000000007</v>
      </c>
      <c r="D377" s="103">
        <f>D382</f>
        <v>3115.3</v>
      </c>
      <c r="E377" s="103">
        <f>E382</f>
        <v>1620.9</v>
      </c>
      <c r="F377" s="103">
        <f>F382</f>
        <v>0</v>
      </c>
      <c r="G377" s="103">
        <f t="shared" si="162"/>
        <v>0</v>
      </c>
      <c r="H377" s="103">
        <f t="shared" si="162"/>
        <v>0</v>
      </c>
      <c r="I377" s="103">
        <f t="shared" si="162"/>
        <v>2300</v>
      </c>
      <c r="J377" s="28" t="s">
        <v>77</v>
      </c>
    </row>
    <row r="378" spans="1:10" ht="20.25" x14ac:dyDescent="0.3">
      <c r="A378" s="64">
        <f t="shared" si="126"/>
        <v>368</v>
      </c>
      <c r="B378" s="9" t="s">
        <v>3</v>
      </c>
      <c r="C378" s="103">
        <f>D378+E378+F378+G378+H378+I378</f>
        <v>15894.5</v>
      </c>
      <c r="D378" s="103">
        <f t="shared" si="162"/>
        <v>2908.5</v>
      </c>
      <c r="E378" s="103">
        <f t="shared" si="162"/>
        <v>3386</v>
      </c>
      <c r="F378" s="103">
        <f t="shared" si="162"/>
        <v>2300</v>
      </c>
      <c r="G378" s="103">
        <f t="shared" si="162"/>
        <v>2300</v>
      </c>
      <c r="H378" s="103">
        <f t="shared" si="162"/>
        <v>2300</v>
      </c>
      <c r="I378" s="103">
        <f t="shared" si="162"/>
        <v>2700</v>
      </c>
      <c r="J378" s="28" t="s">
        <v>77</v>
      </c>
    </row>
    <row r="379" spans="1:10" ht="20.25" x14ac:dyDescent="0.3">
      <c r="A379" s="64">
        <f t="shared" ref="A379:A415" si="163">A378+1</f>
        <v>369</v>
      </c>
      <c r="B379" s="9" t="s">
        <v>118</v>
      </c>
      <c r="C379" s="103">
        <f>D379+E379+F379+G379+H379+I379</f>
        <v>58665</v>
      </c>
      <c r="D379" s="103">
        <f t="shared" ref="D379:I379" si="164">D384</f>
        <v>8715</v>
      </c>
      <c r="E379" s="103">
        <f t="shared" si="164"/>
        <v>9450</v>
      </c>
      <c r="F379" s="103">
        <f t="shared" si="164"/>
        <v>9750</v>
      </c>
      <c r="G379" s="103">
        <f t="shared" si="164"/>
        <v>10050</v>
      </c>
      <c r="H379" s="103">
        <f t="shared" si="164"/>
        <v>10350</v>
      </c>
      <c r="I379" s="103">
        <f t="shared" si="164"/>
        <v>10350</v>
      </c>
      <c r="J379" s="28"/>
    </row>
    <row r="380" spans="1:10" ht="101.25" customHeight="1" x14ac:dyDescent="0.3">
      <c r="A380" s="64">
        <f t="shared" si="163"/>
        <v>370</v>
      </c>
      <c r="B380" s="9" t="s">
        <v>40</v>
      </c>
      <c r="C380" s="103">
        <f t="shared" ref="C380:I380" si="165">C381+C382+C383+C384</f>
        <v>86804</v>
      </c>
      <c r="D380" s="103">
        <f t="shared" si="165"/>
        <v>15913.5</v>
      </c>
      <c r="E380" s="103">
        <f t="shared" si="165"/>
        <v>16590.5</v>
      </c>
      <c r="F380" s="103">
        <f t="shared" si="165"/>
        <v>12050</v>
      </c>
      <c r="G380" s="103">
        <f t="shared" si="165"/>
        <v>12350</v>
      </c>
      <c r="H380" s="103">
        <f t="shared" si="165"/>
        <v>12650</v>
      </c>
      <c r="I380" s="103">
        <f t="shared" si="165"/>
        <v>17250</v>
      </c>
      <c r="J380" s="64">
        <v>161</v>
      </c>
    </row>
    <row r="381" spans="1:10" ht="20.25" x14ac:dyDescent="0.3">
      <c r="A381" s="64">
        <f t="shared" si="163"/>
        <v>371</v>
      </c>
      <c r="B381" s="9" t="s">
        <v>25</v>
      </c>
      <c r="C381" s="103">
        <f>D381+E381+F381+G381+H381+I381</f>
        <v>5208.3</v>
      </c>
      <c r="D381" s="103">
        <v>1174.7</v>
      </c>
      <c r="E381" s="103">
        <v>2133.6</v>
      </c>
      <c r="F381" s="103">
        <v>0</v>
      </c>
      <c r="G381" s="103">
        <v>0</v>
      </c>
      <c r="H381" s="103">
        <v>0</v>
      </c>
      <c r="I381" s="103">
        <v>1900</v>
      </c>
      <c r="J381" s="28" t="s">
        <v>77</v>
      </c>
    </row>
    <row r="382" spans="1:10" ht="20.25" x14ac:dyDescent="0.3">
      <c r="A382" s="64">
        <f t="shared" si="163"/>
        <v>372</v>
      </c>
      <c r="B382" s="9" t="s">
        <v>16</v>
      </c>
      <c r="C382" s="103">
        <f>D382+E382+F382+G382+H382+I382</f>
        <v>7036.2000000000007</v>
      </c>
      <c r="D382" s="103">
        <v>3115.3</v>
      </c>
      <c r="E382" s="103">
        <v>1620.9</v>
      </c>
      <c r="F382" s="103">
        <v>0</v>
      </c>
      <c r="G382" s="103">
        <v>0</v>
      </c>
      <c r="H382" s="103">
        <v>0</v>
      </c>
      <c r="I382" s="103">
        <v>2300</v>
      </c>
      <c r="J382" s="28" t="s">
        <v>77</v>
      </c>
    </row>
    <row r="383" spans="1:10" ht="20.25" x14ac:dyDescent="0.3">
      <c r="A383" s="64">
        <f t="shared" si="163"/>
        <v>373</v>
      </c>
      <c r="B383" s="9" t="s">
        <v>29</v>
      </c>
      <c r="C383" s="103">
        <f>D383+E383+F383+G383+H383+I383</f>
        <v>15894.5</v>
      </c>
      <c r="D383" s="103">
        <v>2908.5</v>
      </c>
      <c r="E383" s="103">
        <v>3386</v>
      </c>
      <c r="F383" s="103">
        <v>2300</v>
      </c>
      <c r="G383" s="103">
        <v>2300</v>
      </c>
      <c r="H383" s="103">
        <v>2300</v>
      </c>
      <c r="I383" s="103">
        <v>2700</v>
      </c>
      <c r="J383" s="28" t="s">
        <v>77</v>
      </c>
    </row>
    <row r="384" spans="1:10" ht="20.25" x14ac:dyDescent="0.3">
      <c r="A384" s="64">
        <f t="shared" si="163"/>
        <v>374</v>
      </c>
      <c r="B384" s="9" t="s">
        <v>118</v>
      </c>
      <c r="C384" s="103">
        <f>D384+E384+F384+G384+H384+I384</f>
        <v>58665</v>
      </c>
      <c r="D384" s="103">
        <v>8715</v>
      </c>
      <c r="E384" s="103">
        <v>9450</v>
      </c>
      <c r="F384" s="103">
        <v>9750</v>
      </c>
      <c r="G384" s="103">
        <v>10050</v>
      </c>
      <c r="H384" s="103">
        <v>10350</v>
      </c>
      <c r="I384" s="103">
        <v>10350</v>
      </c>
      <c r="J384" s="28"/>
    </row>
    <row r="385" spans="1:10" ht="20.25" x14ac:dyDescent="0.3">
      <c r="A385" s="64">
        <f t="shared" si="163"/>
        <v>375</v>
      </c>
      <c r="B385" s="180" t="s">
        <v>135</v>
      </c>
      <c r="C385" s="194"/>
      <c r="D385" s="194"/>
      <c r="E385" s="194"/>
      <c r="F385" s="194"/>
      <c r="G385" s="194"/>
      <c r="H385" s="194"/>
      <c r="I385" s="194"/>
      <c r="J385" s="194"/>
    </row>
    <row r="386" spans="1:10" ht="40.5" x14ac:dyDescent="0.3">
      <c r="A386" s="64">
        <f t="shared" si="163"/>
        <v>376</v>
      </c>
      <c r="B386" s="21" t="s">
        <v>18</v>
      </c>
      <c r="C386" s="103">
        <f t="shared" ref="C386:I386" si="166">C387+C388+C389+C390</f>
        <v>81883</v>
      </c>
      <c r="D386" s="103">
        <f t="shared" si="166"/>
        <v>10178</v>
      </c>
      <c r="E386" s="103">
        <f t="shared" si="166"/>
        <v>11796.2</v>
      </c>
      <c r="F386" s="103">
        <f t="shared" si="166"/>
        <v>11953.2</v>
      </c>
      <c r="G386" s="103">
        <f t="shared" si="166"/>
        <v>11272</v>
      </c>
      <c r="H386" s="103">
        <f t="shared" si="166"/>
        <v>11272</v>
      </c>
      <c r="I386" s="103">
        <f t="shared" si="166"/>
        <v>25411.599999999999</v>
      </c>
      <c r="J386" s="83" t="s">
        <v>77</v>
      </c>
    </row>
    <row r="387" spans="1:10" ht="20.25" x14ac:dyDescent="0.3">
      <c r="A387" s="64">
        <f t="shared" si="163"/>
        <v>377</v>
      </c>
      <c r="B387" s="21" t="s">
        <v>25</v>
      </c>
      <c r="C387" s="103">
        <v>0</v>
      </c>
      <c r="D387" s="103">
        <v>0</v>
      </c>
      <c r="E387" s="103">
        <v>0</v>
      </c>
      <c r="F387" s="103">
        <v>0</v>
      </c>
      <c r="G387" s="103">
        <v>0</v>
      </c>
      <c r="H387" s="103">
        <v>0</v>
      </c>
      <c r="I387" s="103">
        <v>0</v>
      </c>
      <c r="J387" s="83" t="s">
        <v>77</v>
      </c>
    </row>
    <row r="388" spans="1:10" ht="20.25" x14ac:dyDescent="0.3">
      <c r="A388" s="64">
        <f t="shared" si="163"/>
        <v>378</v>
      </c>
      <c r="B388" s="21" t="s">
        <v>11</v>
      </c>
      <c r="C388" s="103">
        <f t="shared" ref="C388:I388" si="167">C394</f>
        <v>3435</v>
      </c>
      <c r="D388" s="103">
        <f t="shared" si="167"/>
        <v>526</v>
      </c>
      <c r="E388" s="103">
        <f>E394</f>
        <v>564</v>
      </c>
      <c r="F388" s="103">
        <f t="shared" si="167"/>
        <v>587</v>
      </c>
      <c r="G388" s="103">
        <f t="shared" si="167"/>
        <v>592</v>
      </c>
      <c r="H388" s="103">
        <f t="shared" si="167"/>
        <v>592</v>
      </c>
      <c r="I388" s="103">
        <f t="shared" si="167"/>
        <v>574</v>
      </c>
      <c r="J388" s="83" t="s">
        <v>77</v>
      </c>
    </row>
    <row r="389" spans="1:10" ht="20.25" x14ac:dyDescent="0.3">
      <c r="A389" s="64">
        <f t="shared" si="163"/>
        <v>379</v>
      </c>
      <c r="B389" s="21" t="s">
        <v>29</v>
      </c>
      <c r="C389" s="103">
        <f>C395</f>
        <v>77372.600000000006</v>
      </c>
      <c r="D389" s="103">
        <f t="shared" ref="D389:I389" si="168">D395</f>
        <v>9382</v>
      </c>
      <c r="E389" s="103">
        <f t="shared" si="168"/>
        <v>10953</v>
      </c>
      <c r="F389" s="103">
        <f t="shared" si="168"/>
        <v>11100</v>
      </c>
      <c r="G389" s="103">
        <f t="shared" si="168"/>
        <v>10600</v>
      </c>
      <c r="H389" s="103">
        <f t="shared" si="168"/>
        <v>10600</v>
      </c>
      <c r="I389" s="103">
        <f t="shared" si="168"/>
        <v>24737.599999999999</v>
      </c>
      <c r="J389" s="83" t="s">
        <v>77</v>
      </c>
    </row>
    <row r="390" spans="1:10" ht="20.25" x14ac:dyDescent="0.3">
      <c r="A390" s="64">
        <f t="shared" si="163"/>
        <v>380</v>
      </c>
      <c r="B390" s="21" t="s">
        <v>120</v>
      </c>
      <c r="C390" s="103">
        <f>C396</f>
        <v>1075.4000000000001</v>
      </c>
      <c r="D390" s="103">
        <f t="shared" ref="D390:I390" si="169">D396</f>
        <v>270</v>
      </c>
      <c r="E390" s="103">
        <f t="shared" si="169"/>
        <v>279.2</v>
      </c>
      <c r="F390" s="103">
        <f t="shared" si="169"/>
        <v>266.2</v>
      </c>
      <c r="G390" s="103">
        <f t="shared" si="169"/>
        <v>80</v>
      </c>
      <c r="H390" s="103">
        <f t="shared" si="169"/>
        <v>80</v>
      </c>
      <c r="I390" s="103">
        <f t="shared" si="169"/>
        <v>100</v>
      </c>
      <c r="J390" s="83"/>
    </row>
    <row r="391" spans="1:10" ht="20.25" x14ac:dyDescent="0.3">
      <c r="A391" s="64">
        <f t="shared" si="163"/>
        <v>381</v>
      </c>
      <c r="B391" s="185" t="s">
        <v>8</v>
      </c>
      <c r="C391" s="186"/>
      <c r="D391" s="186"/>
      <c r="E391" s="186"/>
      <c r="F391" s="186"/>
      <c r="G391" s="186"/>
      <c r="H391" s="186"/>
      <c r="I391" s="186"/>
      <c r="J391" s="187"/>
    </row>
    <row r="392" spans="1:10" ht="40.5" customHeight="1" x14ac:dyDescent="0.3">
      <c r="A392" s="64">
        <f t="shared" si="163"/>
        <v>382</v>
      </c>
      <c r="B392" s="9" t="s">
        <v>23</v>
      </c>
      <c r="C392" s="103">
        <f t="shared" ref="C392:I392" si="170">C395+C394+C393+C396</f>
        <v>81883</v>
      </c>
      <c r="D392" s="103">
        <f t="shared" si="170"/>
        <v>10178</v>
      </c>
      <c r="E392" s="126">
        <f t="shared" si="170"/>
        <v>11796.2</v>
      </c>
      <c r="F392" s="126">
        <f t="shared" si="170"/>
        <v>11953.2</v>
      </c>
      <c r="G392" s="126">
        <f t="shared" si="170"/>
        <v>11272</v>
      </c>
      <c r="H392" s="126">
        <f t="shared" si="170"/>
        <v>11272</v>
      </c>
      <c r="I392" s="103">
        <f t="shared" si="170"/>
        <v>25411.599999999999</v>
      </c>
      <c r="J392" s="28" t="s">
        <v>77</v>
      </c>
    </row>
    <row r="393" spans="1:10" ht="22.5" customHeight="1" x14ac:dyDescent="0.3">
      <c r="A393" s="64">
        <f t="shared" si="163"/>
        <v>383</v>
      </c>
      <c r="B393" s="9" t="s">
        <v>25</v>
      </c>
      <c r="C393" s="103">
        <f>D393+E393+F393+G393+H393+I393</f>
        <v>0</v>
      </c>
      <c r="D393" s="103">
        <v>0</v>
      </c>
      <c r="E393" s="126">
        <v>0</v>
      </c>
      <c r="F393" s="126">
        <v>0</v>
      </c>
      <c r="G393" s="126">
        <v>0</v>
      </c>
      <c r="H393" s="126">
        <v>0</v>
      </c>
      <c r="I393" s="103">
        <v>0</v>
      </c>
      <c r="J393" s="28" t="s">
        <v>77</v>
      </c>
    </row>
    <row r="394" spans="1:10" ht="20.25" x14ac:dyDescent="0.3">
      <c r="A394" s="64">
        <f t="shared" si="163"/>
        <v>384</v>
      </c>
      <c r="B394" s="9" t="s">
        <v>11</v>
      </c>
      <c r="C394" s="103">
        <f>D394+E394+F394+G394+H394+I394</f>
        <v>3435</v>
      </c>
      <c r="D394" s="103">
        <f t="shared" ref="D394:I394" si="171">D400</f>
        <v>526</v>
      </c>
      <c r="E394" s="126">
        <f>E400</f>
        <v>564</v>
      </c>
      <c r="F394" s="126">
        <f t="shared" si="171"/>
        <v>587</v>
      </c>
      <c r="G394" s="126">
        <f t="shared" si="171"/>
        <v>592</v>
      </c>
      <c r="H394" s="126">
        <f t="shared" si="171"/>
        <v>592</v>
      </c>
      <c r="I394" s="103">
        <f t="shared" si="171"/>
        <v>574</v>
      </c>
      <c r="J394" s="28" t="s">
        <v>77</v>
      </c>
    </row>
    <row r="395" spans="1:10" ht="20.25" x14ac:dyDescent="0.3">
      <c r="A395" s="64">
        <f t="shared" si="163"/>
        <v>385</v>
      </c>
      <c r="B395" s="9" t="s">
        <v>3</v>
      </c>
      <c r="C395" s="103">
        <f>D395+E395+F395+G395+H395+I395</f>
        <v>77372.600000000006</v>
      </c>
      <c r="D395" s="103">
        <f t="shared" ref="D395:I395" si="172">D398</f>
        <v>9382</v>
      </c>
      <c r="E395" s="126">
        <f t="shared" si="172"/>
        <v>10953</v>
      </c>
      <c r="F395" s="126">
        <f t="shared" si="172"/>
        <v>11100</v>
      </c>
      <c r="G395" s="126">
        <f t="shared" si="172"/>
        <v>10600</v>
      </c>
      <c r="H395" s="126">
        <f t="shared" si="172"/>
        <v>10600</v>
      </c>
      <c r="I395" s="103">
        <f t="shared" si="172"/>
        <v>24737.599999999999</v>
      </c>
      <c r="J395" s="28" t="s">
        <v>77</v>
      </c>
    </row>
    <row r="396" spans="1:10" ht="20.25" x14ac:dyDescent="0.3">
      <c r="A396" s="64">
        <f t="shared" si="163"/>
        <v>386</v>
      </c>
      <c r="B396" s="9" t="s">
        <v>120</v>
      </c>
      <c r="C396" s="103">
        <f>D396+E396+F396+G396+H396+I396</f>
        <v>1075.4000000000001</v>
      </c>
      <c r="D396" s="103">
        <f t="shared" ref="D396:I396" si="173">D399</f>
        <v>270</v>
      </c>
      <c r="E396" s="126">
        <f t="shared" si="173"/>
        <v>279.2</v>
      </c>
      <c r="F396" s="126">
        <f t="shared" si="173"/>
        <v>266.2</v>
      </c>
      <c r="G396" s="126">
        <f t="shared" si="173"/>
        <v>80</v>
      </c>
      <c r="H396" s="126">
        <f t="shared" si="173"/>
        <v>80</v>
      </c>
      <c r="I396" s="103">
        <f t="shared" si="173"/>
        <v>100</v>
      </c>
      <c r="J396" s="28"/>
    </row>
    <row r="397" spans="1:10" ht="61.5" customHeight="1" x14ac:dyDescent="0.3">
      <c r="A397" s="64">
        <f t="shared" si="163"/>
        <v>387</v>
      </c>
      <c r="B397" s="9" t="s">
        <v>48</v>
      </c>
      <c r="C397" s="103">
        <f t="shared" ref="C397:I397" si="174">C398+C399</f>
        <v>78448</v>
      </c>
      <c r="D397" s="103">
        <f t="shared" si="174"/>
        <v>9652</v>
      </c>
      <c r="E397" s="126">
        <f t="shared" si="174"/>
        <v>11232.2</v>
      </c>
      <c r="F397" s="126">
        <f t="shared" si="174"/>
        <v>11366.2</v>
      </c>
      <c r="G397" s="126">
        <f t="shared" si="174"/>
        <v>10680</v>
      </c>
      <c r="H397" s="126">
        <f t="shared" si="174"/>
        <v>10680</v>
      </c>
      <c r="I397" s="103">
        <f t="shared" si="174"/>
        <v>24837.599999999999</v>
      </c>
      <c r="J397" s="64" t="s">
        <v>79</v>
      </c>
    </row>
    <row r="398" spans="1:10" ht="20.25" x14ac:dyDescent="0.3">
      <c r="A398" s="64">
        <f t="shared" si="163"/>
        <v>388</v>
      </c>
      <c r="B398" s="9" t="s">
        <v>32</v>
      </c>
      <c r="C398" s="103">
        <f>D398+E398+F398+G398+H398+I398</f>
        <v>77372.600000000006</v>
      </c>
      <c r="D398" s="103">
        <v>9382</v>
      </c>
      <c r="E398" s="126">
        <v>10953</v>
      </c>
      <c r="F398" s="126">
        <v>11100</v>
      </c>
      <c r="G398" s="126">
        <v>10600</v>
      </c>
      <c r="H398" s="126">
        <v>10600</v>
      </c>
      <c r="I398" s="103">
        <v>24737.599999999999</v>
      </c>
      <c r="J398" s="28" t="s">
        <v>77</v>
      </c>
    </row>
    <row r="399" spans="1:10" ht="20.25" x14ac:dyDescent="0.3">
      <c r="A399" s="48">
        <f t="shared" si="163"/>
        <v>389</v>
      </c>
      <c r="B399" s="40" t="s">
        <v>120</v>
      </c>
      <c r="C399" s="125">
        <f>D399+E399+F399+G399+H399+I399</f>
        <v>1075.4000000000001</v>
      </c>
      <c r="D399" s="125">
        <v>270</v>
      </c>
      <c r="E399" s="141">
        <v>279.2</v>
      </c>
      <c r="F399" s="141">
        <v>266.2</v>
      </c>
      <c r="G399" s="141">
        <v>80</v>
      </c>
      <c r="H399" s="141">
        <v>80</v>
      </c>
      <c r="I399" s="125">
        <v>100</v>
      </c>
      <c r="J399" s="50"/>
    </row>
    <row r="400" spans="1:10" ht="184.5" customHeight="1" x14ac:dyDescent="0.3">
      <c r="A400" s="65">
        <f>A399+1</f>
        <v>390</v>
      </c>
      <c r="B400" s="9" t="s">
        <v>224</v>
      </c>
      <c r="C400" s="103">
        <f>D400+E400+F400+G400+H400+I400</f>
        <v>3435</v>
      </c>
      <c r="D400" s="103">
        <f>D401</f>
        <v>526</v>
      </c>
      <c r="E400" s="103">
        <f t="shared" ref="E400:I400" si="175">E401</f>
        <v>564</v>
      </c>
      <c r="F400" s="103">
        <f t="shared" si="175"/>
        <v>587</v>
      </c>
      <c r="G400" s="103">
        <f t="shared" si="175"/>
        <v>592</v>
      </c>
      <c r="H400" s="103">
        <f t="shared" si="175"/>
        <v>592</v>
      </c>
      <c r="I400" s="103">
        <f t="shared" si="175"/>
        <v>574</v>
      </c>
      <c r="J400" s="64">
        <v>164.166</v>
      </c>
    </row>
    <row r="401" spans="1:10" ht="20.25" x14ac:dyDescent="0.3">
      <c r="A401" s="13">
        <f>A400+1</f>
        <v>391</v>
      </c>
      <c r="B401" s="11" t="s">
        <v>2</v>
      </c>
      <c r="C401" s="113">
        <f>D401+E401+F401+G401+H401+I401</f>
        <v>3435</v>
      </c>
      <c r="D401" s="113">
        <v>526</v>
      </c>
      <c r="E401" s="113">
        <v>564</v>
      </c>
      <c r="F401" s="113">
        <v>587</v>
      </c>
      <c r="G401" s="113">
        <v>592</v>
      </c>
      <c r="H401" s="113">
        <v>592</v>
      </c>
      <c r="I401" s="113">
        <v>574</v>
      </c>
      <c r="J401" s="51" t="s">
        <v>77</v>
      </c>
    </row>
    <row r="402" spans="1:10" ht="39" customHeight="1" x14ac:dyDescent="0.3">
      <c r="A402" s="64">
        <f t="shared" si="163"/>
        <v>392</v>
      </c>
      <c r="B402" s="156" t="s">
        <v>180</v>
      </c>
      <c r="C402" s="157"/>
      <c r="D402" s="157"/>
      <c r="E402" s="157"/>
      <c r="F402" s="157"/>
      <c r="G402" s="157"/>
      <c r="H402" s="157"/>
      <c r="I402" s="157"/>
      <c r="J402" s="158"/>
    </row>
    <row r="403" spans="1:10" ht="40.5" x14ac:dyDescent="0.3">
      <c r="A403" s="64">
        <f t="shared" si="163"/>
        <v>393</v>
      </c>
      <c r="B403" s="9" t="s">
        <v>18</v>
      </c>
      <c r="C403" s="103">
        <f t="shared" ref="C403:I403" si="176">C404+C405</f>
        <v>357559.8</v>
      </c>
      <c r="D403" s="103">
        <f t="shared" si="176"/>
        <v>55622.400000000001</v>
      </c>
      <c r="E403" s="103">
        <f t="shared" si="176"/>
        <v>57724.100000000006</v>
      </c>
      <c r="F403" s="103">
        <f t="shared" si="176"/>
        <v>60707.8</v>
      </c>
      <c r="G403" s="103">
        <f t="shared" si="176"/>
        <v>62093.7</v>
      </c>
      <c r="H403" s="103">
        <f t="shared" si="176"/>
        <v>62257.5</v>
      </c>
      <c r="I403" s="103">
        <f t="shared" si="176"/>
        <v>59154.299999999996</v>
      </c>
      <c r="J403" s="28" t="s">
        <v>77</v>
      </c>
    </row>
    <row r="404" spans="1:10" ht="20.25" x14ac:dyDescent="0.3">
      <c r="A404" s="64">
        <f t="shared" si="163"/>
        <v>394</v>
      </c>
      <c r="B404" s="9" t="s">
        <v>2</v>
      </c>
      <c r="C404" s="103">
        <v>0</v>
      </c>
      <c r="D404" s="103">
        <v>0</v>
      </c>
      <c r="E404" s="103">
        <v>0</v>
      </c>
      <c r="F404" s="103">
        <v>0</v>
      </c>
      <c r="G404" s="103">
        <v>0</v>
      </c>
      <c r="H404" s="103">
        <v>0</v>
      </c>
      <c r="I404" s="103">
        <v>0</v>
      </c>
      <c r="J404" s="28" t="s">
        <v>77</v>
      </c>
    </row>
    <row r="405" spans="1:10" ht="20.25" x14ac:dyDescent="0.3">
      <c r="A405" s="64">
        <f t="shared" si="163"/>
        <v>395</v>
      </c>
      <c r="B405" s="9" t="s">
        <v>3</v>
      </c>
      <c r="C405" s="103">
        <f t="shared" ref="C405:I405" si="177">C409</f>
        <v>357559.8</v>
      </c>
      <c r="D405" s="103">
        <f t="shared" si="177"/>
        <v>55622.400000000001</v>
      </c>
      <c r="E405" s="103">
        <f t="shared" si="177"/>
        <v>57724.100000000006</v>
      </c>
      <c r="F405" s="103">
        <f t="shared" si="177"/>
        <v>60707.8</v>
      </c>
      <c r="G405" s="103">
        <f t="shared" si="177"/>
        <v>62093.7</v>
      </c>
      <c r="H405" s="103">
        <f t="shared" si="177"/>
        <v>62257.5</v>
      </c>
      <c r="I405" s="103">
        <f t="shared" si="177"/>
        <v>59154.299999999996</v>
      </c>
      <c r="J405" s="28" t="s">
        <v>77</v>
      </c>
    </row>
    <row r="406" spans="1:10" ht="20.25" x14ac:dyDescent="0.3">
      <c r="A406" s="64">
        <f t="shared" si="163"/>
        <v>396</v>
      </c>
      <c r="B406" s="153" t="s">
        <v>8</v>
      </c>
      <c r="C406" s="154"/>
      <c r="D406" s="154"/>
      <c r="E406" s="154"/>
      <c r="F406" s="154"/>
      <c r="G406" s="154"/>
      <c r="H406" s="154"/>
      <c r="I406" s="154"/>
      <c r="J406" s="155"/>
    </row>
    <row r="407" spans="1:10" ht="39.75" customHeight="1" x14ac:dyDescent="0.3">
      <c r="A407" s="64">
        <f t="shared" si="163"/>
        <v>397</v>
      </c>
      <c r="B407" s="9" t="s">
        <v>23</v>
      </c>
      <c r="C407" s="103">
        <f>C408+C409</f>
        <v>357559.8</v>
      </c>
      <c r="D407" s="103">
        <f t="shared" ref="D407:I407" si="178">D408+D409</f>
        <v>55622.400000000001</v>
      </c>
      <c r="E407" s="103">
        <f t="shared" si="178"/>
        <v>57724.100000000006</v>
      </c>
      <c r="F407" s="126">
        <f t="shared" si="178"/>
        <v>60707.8</v>
      </c>
      <c r="G407" s="126">
        <f t="shared" si="178"/>
        <v>62093.7</v>
      </c>
      <c r="H407" s="126">
        <f t="shared" si="178"/>
        <v>62257.5</v>
      </c>
      <c r="I407" s="103">
        <f t="shared" si="178"/>
        <v>59154.299999999996</v>
      </c>
      <c r="J407" s="28" t="s">
        <v>77</v>
      </c>
    </row>
    <row r="408" spans="1:10" ht="20.25" x14ac:dyDescent="0.3">
      <c r="A408" s="64">
        <f t="shared" si="163"/>
        <v>398</v>
      </c>
      <c r="B408" s="9" t="s">
        <v>2</v>
      </c>
      <c r="C408" s="103">
        <v>0</v>
      </c>
      <c r="D408" s="103">
        <v>0</v>
      </c>
      <c r="E408" s="103">
        <v>0</v>
      </c>
      <c r="F408" s="126">
        <v>0</v>
      </c>
      <c r="G408" s="126">
        <v>0</v>
      </c>
      <c r="H408" s="126">
        <v>0</v>
      </c>
      <c r="I408" s="103">
        <v>0</v>
      </c>
      <c r="J408" s="28" t="s">
        <v>77</v>
      </c>
    </row>
    <row r="409" spans="1:10" ht="20.25" x14ac:dyDescent="0.3">
      <c r="A409" s="64">
        <f t="shared" si="163"/>
        <v>399</v>
      </c>
      <c r="B409" s="9" t="s">
        <v>3</v>
      </c>
      <c r="C409" s="103">
        <f>C411+C413+C415+C417+C419+C421</f>
        <v>357559.8</v>
      </c>
      <c r="D409" s="103">
        <f>D411+D413+D415+D417+D419+D421</f>
        <v>55622.400000000001</v>
      </c>
      <c r="E409" s="103">
        <f>E411+E413+E415+E417+E419+E421</f>
        <v>57724.100000000006</v>
      </c>
      <c r="F409" s="126">
        <f>F411+F413+F415+F417+F419+F421</f>
        <v>60707.8</v>
      </c>
      <c r="G409" s="126">
        <f>G411+G413+G415+G417+G419+G421</f>
        <v>62093.7</v>
      </c>
      <c r="H409" s="126">
        <f t="shared" ref="H409:I409" si="179">H411+H413+H415+H417+H419+H421</f>
        <v>62257.5</v>
      </c>
      <c r="I409" s="103">
        <f t="shared" si="179"/>
        <v>59154.299999999996</v>
      </c>
      <c r="J409" s="64" t="s">
        <v>77</v>
      </c>
    </row>
    <row r="410" spans="1:10" ht="62.25" customHeight="1" x14ac:dyDescent="0.3">
      <c r="A410" s="64">
        <f t="shared" si="163"/>
        <v>400</v>
      </c>
      <c r="B410" s="9" t="s">
        <v>35</v>
      </c>
      <c r="C410" s="103">
        <f>D410+E410+F410+G410+H410+I410</f>
        <v>2874.3999999999996</v>
      </c>
      <c r="D410" s="103">
        <f t="shared" ref="D410:I410" si="180">D411</f>
        <v>1387.1</v>
      </c>
      <c r="E410" s="103">
        <f t="shared" si="180"/>
        <v>1487.3</v>
      </c>
      <c r="F410" s="126">
        <f t="shared" si="180"/>
        <v>0</v>
      </c>
      <c r="G410" s="126">
        <f t="shared" si="180"/>
        <v>0</v>
      </c>
      <c r="H410" s="126">
        <f t="shared" si="180"/>
        <v>0</v>
      </c>
      <c r="I410" s="103">
        <f t="shared" si="180"/>
        <v>0</v>
      </c>
      <c r="J410" s="64">
        <v>171</v>
      </c>
    </row>
    <row r="411" spans="1:10" ht="20.25" x14ac:dyDescent="0.3">
      <c r="A411" s="64">
        <f t="shared" si="163"/>
        <v>401</v>
      </c>
      <c r="B411" s="9" t="s">
        <v>3</v>
      </c>
      <c r="C411" s="103">
        <f>D411+E411+F411+G411+H411+I411</f>
        <v>2874.3999999999996</v>
      </c>
      <c r="D411" s="103">
        <v>1387.1</v>
      </c>
      <c r="E411" s="103">
        <v>1487.3</v>
      </c>
      <c r="F411" s="103">
        <v>0</v>
      </c>
      <c r="G411" s="103">
        <v>0</v>
      </c>
      <c r="H411" s="103">
        <v>0</v>
      </c>
      <c r="I411" s="103">
        <v>0</v>
      </c>
      <c r="J411" s="64" t="s">
        <v>77</v>
      </c>
    </row>
    <row r="412" spans="1:10" ht="79.5" customHeight="1" x14ac:dyDescent="0.3">
      <c r="A412" s="64">
        <f t="shared" si="163"/>
        <v>402</v>
      </c>
      <c r="B412" s="9" t="s">
        <v>71</v>
      </c>
      <c r="C412" s="102">
        <f>C413</f>
        <v>208057.1</v>
      </c>
      <c r="D412" s="102">
        <f t="shared" ref="D412:I412" si="181">D413</f>
        <v>31955.200000000001</v>
      </c>
      <c r="E412" s="102">
        <f t="shared" si="181"/>
        <v>32921.5</v>
      </c>
      <c r="F412" s="102">
        <f t="shared" si="181"/>
        <v>35403.800000000003</v>
      </c>
      <c r="G412" s="102">
        <f t="shared" si="181"/>
        <v>36333.699999999997</v>
      </c>
      <c r="H412" s="102">
        <f t="shared" si="181"/>
        <v>36442.9</v>
      </c>
      <c r="I412" s="102">
        <f t="shared" si="181"/>
        <v>35000</v>
      </c>
      <c r="J412" s="64">
        <v>171</v>
      </c>
    </row>
    <row r="413" spans="1:10" ht="20.25" x14ac:dyDescent="0.3">
      <c r="A413" s="64">
        <f t="shared" si="163"/>
        <v>403</v>
      </c>
      <c r="B413" s="9" t="s">
        <v>3</v>
      </c>
      <c r="C413" s="102">
        <f>D413+E413+F413+G413+H413+I413</f>
        <v>208057.1</v>
      </c>
      <c r="D413" s="102">
        <v>31955.200000000001</v>
      </c>
      <c r="E413" s="102">
        <v>32921.5</v>
      </c>
      <c r="F413" s="102">
        <v>35403.800000000003</v>
      </c>
      <c r="G413" s="102">
        <v>36333.699999999997</v>
      </c>
      <c r="H413" s="102">
        <v>36442.9</v>
      </c>
      <c r="I413" s="102">
        <v>35000</v>
      </c>
      <c r="J413" s="64" t="s">
        <v>77</v>
      </c>
    </row>
    <row r="414" spans="1:10" ht="98.25" customHeight="1" x14ac:dyDescent="0.3">
      <c r="A414" s="64">
        <f t="shared" si="163"/>
        <v>404</v>
      </c>
      <c r="B414" s="9" t="s">
        <v>72</v>
      </c>
      <c r="C414" s="102">
        <f>C415</f>
        <v>144185.79999999999</v>
      </c>
      <c r="D414" s="102">
        <f t="shared" ref="D414:I414" si="182">D415</f>
        <v>21871.599999999999</v>
      </c>
      <c r="E414" s="102">
        <f t="shared" si="182"/>
        <v>22987.5</v>
      </c>
      <c r="F414" s="102">
        <f t="shared" si="182"/>
        <v>24919.1</v>
      </c>
      <c r="G414" s="102">
        <f t="shared" si="182"/>
        <v>25376.5</v>
      </c>
      <c r="H414" s="102">
        <f t="shared" si="182"/>
        <v>25431.1</v>
      </c>
      <c r="I414" s="102">
        <f t="shared" si="182"/>
        <v>23600</v>
      </c>
      <c r="J414" s="64">
        <v>171</v>
      </c>
    </row>
    <row r="415" spans="1:10" ht="20.25" x14ac:dyDescent="0.3">
      <c r="A415" s="64">
        <f t="shared" si="163"/>
        <v>405</v>
      </c>
      <c r="B415" s="9" t="s">
        <v>32</v>
      </c>
      <c r="C415" s="102">
        <f>D415+E415+F415+G415+H415+I415</f>
        <v>144185.79999999999</v>
      </c>
      <c r="D415" s="102">
        <v>21871.599999999999</v>
      </c>
      <c r="E415" s="102">
        <v>22987.5</v>
      </c>
      <c r="F415" s="102">
        <v>24919.1</v>
      </c>
      <c r="G415" s="102">
        <v>25376.5</v>
      </c>
      <c r="H415" s="102">
        <v>25431.1</v>
      </c>
      <c r="I415" s="102">
        <v>23600</v>
      </c>
      <c r="J415" s="64" t="s">
        <v>77</v>
      </c>
    </row>
    <row r="416" spans="1:10" ht="101.25" customHeight="1" x14ac:dyDescent="0.3">
      <c r="A416" s="64">
        <f t="shared" ref="A416:A423" si="183">A415+1</f>
        <v>406</v>
      </c>
      <c r="B416" s="9" t="s">
        <v>84</v>
      </c>
      <c r="C416" s="102">
        <f>D416+E416+F416+G416+H416+I416</f>
        <v>0</v>
      </c>
      <c r="D416" s="102">
        <f>D417</f>
        <v>0</v>
      </c>
      <c r="E416" s="102">
        <f>D416*1.05</f>
        <v>0</v>
      </c>
      <c r="F416" s="102">
        <f>E416*1.05</f>
        <v>0</v>
      </c>
      <c r="G416" s="102">
        <v>0</v>
      </c>
      <c r="H416" s="102">
        <f>F416*1.1</f>
        <v>0</v>
      </c>
      <c r="I416" s="102">
        <f>H416*1.05</f>
        <v>0</v>
      </c>
      <c r="J416" s="64">
        <v>173</v>
      </c>
    </row>
    <row r="417" spans="1:10" ht="20.25" x14ac:dyDescent="0.3">
      <c r="A417" s="64">
        <f t="shared" si="183"/>
        <v>407</v>
      </c>
      <c r="B417" s="9" t="s">
        <v>3</v>
      </c>
      <c r="C417" s="102">
        <f>D417+E417+F417+G417+H417+I417</f>
        <v>0</v>
      </c>
      <c r="D417" s="102">
        <v>0</v>
      </c>
      <c r="E417" s="102">
        <v>0</v>
      </c>
      <c r="F417" s="102">
        <f>E417*1.05</f>
        <v>0</v>
      </c>
      <c r="G417" s="102">
        <v>0</v>
      </c>
      <c r="H417" s="102">
        <f>F417*1.1</f>
        <v>0</v>
      </c>
      <c r="I417" s="102">
        <f>H417*1.05</f>
        <v>0</v>
      </c>
      <c r="J417" s="64" t="s">
        <v>77</v>
      </c>
    </row>
    <row r="418" spans="1:10" ht="120.75" customHeight="1" x14ac:dyDescent="0.3">
      <c r="A418" s="64">
        <f t="shared" si="183"/>
        <v>408</v>
      </c>
      <c r="B418" s="30" t="s">
        <v>75</v>
      </c>
      <c r="C418" s="102">
        <f t="shared" ref="C418:I420" si="184">C419</f>
        <v>2130.3999999999996</v>
      </c>
      <c r="D418" s="102">
        <f t="shared" si="184"/>
        <v>358.5</v>
      </c>
      <c r="E418" s="102">
        <f t="shared" si="184"/>
        <v>277.3</v>
      </c>
      <c r="F418" s="102">
        <f t="shared" si="184"/>
        <v>332.9</v>
      </c>
      <c r="G418" s="102">
        <f t="shared" si="184"/>
        <v>331.5</v>
      </c>
      <c r="H418" s="102">
        <f t="shared" si="184"/>
        <v>331.5</v>
      </c>
      <c r="I418" s="102">
        <f t="shared" si="184"/>
        <v>498.7</v>
      </c>
      <c r="J418" s="64">
        <v>171</v>
      </c>
    </row>
    <row r="419" spans="1:10" ht="20.25" x14ac:dyDescent="0.3">
      <c r="A419" s="64">
        <f t="shared" si="183"/>
        <v>409</v>
      </c>
      <c r="B419" s="9" t="s">
        <v>3</v>
      </c>
      <c r="C419" s="102">
        <f>D419+E419+F419+G419+H419+I419</f>
        <v>2130.3999999999996</v>
      </c>
      <c r="D419" s="102">
        <v>358.5</v>
      </c>
      <c r="E419" s="102">
        <v>277.3</v>
      </c>
      <c r="F419" s="102">
        <v>332.9</v>
      </c>
      <c r="G419" s="102">
        <v>331.5</v>
      </c>
      <c r="H419" s="102">
        <v>331.5</v>
      </c>
      <c r="I419" s="102">
        <v>498.7</v>
      </c>
      <c r="J419" s="64" t="s">
        <v>77</v>
      </c>
    </row>
    <row r="420" spans="1:10" ht="79.5" customHeight="1" x14ac:dyDescent="0.3">
      <c r="A420" s="64">
        <f t="shared" si="183"/>
        <v>410</v>
      </c>
      <c r="B420" s="30" t="s">
        <v>99</v>
      </c>
      <c r="C420" s="102">
        <f t="shared" si="184"/>
        <v>312.10000000000002</v>
      </c>
      <c r="D420" s="102">
        <f t="shared" si="184"/>
        <v>50</v>
      </c>
      <c r="E420" s="102">
        <f t="shared" si="184"/>
        <v>50.5</v>
      </c>
      <c r="F420" s="102">
        <f t="shared" si="184"/>
        <v>52</v>
      </c>
      <c r="G420" s="102">
        <f t="shared" si="184"/>
        <v>52</v>
      </c>
      <c r="H420" s="102">
        <f t="shared" si="184"/>
        <v>52</v>
      </c>
      <c r="I420" s="102">
        <f t="shared" si="184"/>
        <v>55.6</v>
      </c>
      <c r="J420" s="64" t="s">
        <v>113</v>
      </c>
    </row>
    <row r="421" spans="1:10" ht="20.25" x14ac:dyDescent="0.3">
      <c r="A421" s="64">
        <f t="shared" si="183"/>
        <v>411</v>
      </c>
      <c r="B421" s="9" t="s">
        <v>3</v>
      </c>
      <c r="C421" s="102">
        <f>D421+E421+F421+G421+H421+I421</f>
        <v>312.10000000000002</v>
      </c>
      <c r="D421" s="102">
        <v>50</v>
      </c>
      <c r="E421" s="102">
        <v>50.5</v>
      </c>
      <c r="F421" s="102">
        <v>52</v>
      </c>
      <c r="G421" s="102">
        <v>52</v>
      </c>
      <c r="H421" s="102">
        <v>52</v>
      </c>
      <c r="I421" s="102">
        <v>55.6</v>
      </c>
      <c r="J421" s="64" t="s">
        <v>77</v>
      </c>
    </row>
    <row r="422" spans="1:10" ht="20.25" x14ac:dyDescent="0.3">
      <c r="A422" s="64">
        <f t="shared" si="183"/>
        <v>412</v>
      </c>
      <c r="B422" s="150" t="s">
        <v>166</v>
      </c>
      <c r="C422" s="191"/>
      <c r="D422" s="191"/>
      <c r="E422" s="191"/>
      <c r="F422" s="191"/>
      <c r="G422" s="191"/>
      <c r="H422" s="191"/>
      <c r="I422" s="191"/>
      <c r="J422" s="192"/>
    </row>
    <row r="423" spans="1:10" ht="40.5" x14ac:dyDescent="0.3">
      <c r="A423" s="64">
        <f t="shared" si="183"/>
        <v>413</v>
      </c>
      <c r="B423" s="9" t="s">
        <v>18</v>
      </c>
      <c r="C423" s="103">
        <f>SUM(C424:C426)</f>
        <v>54225</v>
      </c>
      <c r="D423" s="103">
        <v>0</v>
      </c>
      <c r="E423" s="103">
        <f>SUM(E424:E426)</f>
        <v>6475</v>
      </c>
      <c r="F423" s="103">
        <f>F428</f>
        <v>8200</v>
      </c>
      <c r="G423" s="103">
        <f>SUM(G424:G426)</f>
        <v>10600</v>
      </c>
      <c r="H423" s="103">
        <f>SUM(H424:H426)</f>
        <v>12200</v>
      </c>
      <c r="I423" s="103">
        <f>SUM(I424:I426)</f>
        <v>16750</v>
      </c>
      <c r="J423" s="28" t="s">
        <v>77</v>
      </c>
    </row>
    <row r="424" spans="1:10" ht="20.25" x14ac:dyDescent="0.3">
      <c r="A424" s="64">
        <f t="shared" ref="A424:A472" si="185">A423+1</f>
        <v>414</v>
      </c>
      <c r="B424" s="9" t="s">
        <v>16</v>
      </c>
      <c r="C424" s="103">
        <f>SUM(D424:I424)</f>
        <v>2356.8000000000002</v>
      </c>
      <c r="D424" s="103">
        <v>0</v>
      </c>
      <c r="E424" s="103">
        <f>E429</f>
        <v>56.8</v>
      </c>
      <c r="F424" s="103">
        <f>F429</f>
        <v>0</v>
      </c>
      <c r="G424" s="103">
        <f t="shared" ref="G424:I425" si="186">G429</f>
        <v>0</v>
      </c>
      <c r="H424" s="103">
        <f t="shared" si="186"/>
        <v>0</v>
      </c>
      <c r="I424" s="103">
        <f t="shared" si="186"/>
        <v>2300</v>
      </c>
      <c r="J424" s="28" t="s">
        <v>77</v>
      </c>
    </row>
    <row r="425" spans="1:10" ht="20.25" x14ac:dyDescent="0.3">
      <c r="A425" s="64">
        <f t="shared" si="185"/>
        <v>415</v>
      </c>
      <c r="B425" s="9" t="s">
        <v>32</v>
      </c>
      <c r="C425" s="103">
        <f>SUM(D425:I425)</f>
        <v>3220.2</v>
      </c>
      <c r="D425" s="103">
        <v>0</v>
      </c>
      <c r="E425" s="103">
        <f>E430</f>
        <v>370.2</v>
      </c>
      <c r="F425" s="103">
        <f>F430</f>
        <v>600</v>
      </c>
      <c r="G425" s="103">
        <f t="shared" si="186"/>
        <v>600</v>
      </c>
      <c r="H425" s="103">
        <f t="shared" si="186"/>
        <v>600</v>
      </c>
      <c r="I425" s="103">
        <f t="shared" si="186"/>
        <v>1050</v>
      </c>
      <c r="J425" s="28" t="s">
        <v>77</v>
      </c>
    </row>
    <row r="426" spans="1:10" ht="20.25" x14ac:dyDescent="0.3">
      <c r="A426" s="64">
        <f t="shared" si="185"/>
        <v>416</v>
      </c>
      <c r="B426" s="9" t="s">
        <v>118</v>
      </c>
      <c r="C426" s="103">
        <f>SUM(D426:I426)</f>
        <v>48648</v>
      </c>
      <c r="D426" s="103">
        <v>0</v>
      </c>
      <c r="E426" s="103">
        <v>6048</v>
      </c>
      <c r="F426" s="103">
        <f>F431</f>
        <v>7600</v>
      </c>
      <c r="G426" s="103">
        <f t="shared" ref="G426:I426" si="187">G431</f>
        <v>10000</v>
      </c>
      <c r="H426" s="103">
        <f t="shared" si="187"/>
        <v>11600</v>
      </c>
      <c r="I426" s="103">
        <f t="shared" si="187"/>
        <v>13400</v>
      </c>
      <c r="J426" s="67"/>
    </row>
    <row r="427" spans="1:10" ht="20.25" x14ac:dyDescent="0.3">
      <c r="A427" s="64">
        <f t="shared" si="185"/>
        <v>417</v>
      </c>
      <c r="B427" s="153" t="s">
        <v>14</v>
      </c>
      <c r="C427" s="154"/>
      <c r="D427" s="154"/>
      <c r="E427" s="154"/>
      <c r="F427" s="154"/>
      <c r="G427" s="154"/>
      <c r="H427" s="154"/>
      <c r="I427" s="154"/>
      <c r="J427" s="155"/>
    </row>
    <row r="428" spans="1:10" ht="39.75" customHeight="1" x14ac:dyDescent="0.3">
      <c r="A428" s="64">
        <f t="shared" si="185"/>
        <v>418</v>
      </c>
      <c r="B428" s="21" t="s">
        <v>23</v>
      </c>
      <c r="C428" s="103">
        <f>SUM(C429:C431)</f>
        <v>54225</v>
      </c>
      <c r="D428" s="103">
        <v>0</v>
      </c>
      <c r="E428" s="103">
        <f>E432</f>
        <v>6475</v>
      </c>
      <c r="F428" s="103">
        <f>F429+F430+F431</f>
        <v>8200</v>
      </c>
      <c r="G428" s="103">
        <f t="shared" ref="G428:I428" si="188">G429+G430+G431</f>
        <v>10600</v>
      </c>
      <c r="H428" s="103">
        <f t="shared" si="188"/>
        <v>12200</v>
      </c>
      <c r="I428" s="103">
        <f t="shared" si="188"/>
        <v>16750</v>
      </c>
      <c r="J428" s="83" t="s">
        <v>77</v>
      </c>
    </row>
    <row r="429" spans="1:10" ht="20.25" x14ac:dyDescent="0.3">
      <c r="A429" s="64">
        <f t="shared" si="185"/>
        <v>419</v>
      </c>
      <c r="B429" s="21" t="s">
        <v>16</v>
      </c>
      <c r="C429" s="103">
        <f>D429+E429+F429+G429+H429+I429</f>
        <v>2356.8000000000002</v>
      </c>
      <c r="D429" s="103">
        <v>0</v>
      </c>
      <c r="E429" s="103">
        <f>E433</f>
        <v>56.8</v>
      </c>
      <c r="F429" s="103">
        <f>F433</f>
        <v>0</v>
      </c>
      <c r="G429" s="103">
        <f t="shared" ref="G429:H429" si="189">G433</f>
        <v>0</v>
      </c>
      <c r="H429" s="103">
        <f t="shared" si="189"/>
        <v>0</v>
      </c>
      <c r="I429" s="103">
        <v>2300</v>
      </c>
      <c r="J429" s="83" t="s">
        <v>77</v>
      </c>
    </row>
    <row r="430" spans="1:10" ht="20.25" x14ac:dyDescent="0.3">
      <c r="A430" s="64">
        <f t="shared" si="185"/>
        <v>420</v>
      </c>
      <c r="B430" s="21" t="s">
        <v>32</v>
      </c>
      <c r="C430" s="103">
        <f>D430+E430+F430+G430+H430+I430</f>
        <v>3220.2</v>
      </c>
      <c r="D430" s="103">
        <v>0</v>
      </c>
      <c r="E430" s="103">
        <f>E434</f>
        <v>370.2</v>
      </c>
      <c r="F430" s="103">
        <f>F434</f>
        <v>600</v>
      </c>
      <c r="G430" s="103">
        <f>G434</f>
        <v>600</v>
      </c>
      <c r="H430" s="103">
        <f>H434</f>
        <v>600</v>
      </c>
      <c r="I430" s="103">
        <f>I434</f>
        <v>1050</v>
      </c>
      <c r="J430" s="83" t="s">
        <v>77</v>
      </c>
    </row>
    <row r="431" spans="1:10" ht="20.25" x14ac:dyDescent="0.3">
      <c r="A431" s="64">
        <f t="shared" si="185"/>
        <v>421</v>
      </c>
      <c r="B431" s="21" t="s">
        <v>118</v>
      </c>
      <c r="C431" s="103">
        <f>SUM(D431:I431)</f>
        <v>48648</v>
      </c>
      <c r="D431" s="103">
        <v>0</v>
      </c>
      <c r="E431" s="103">
        <v>6048</v>
      </c>
      <c r="F431" s="103">
        <f>F435</f>
        <v>7600</v>
      </c>
      <c r="G431" s="103">
        <v>10000</v>
      </c>
      <c r="H431" s="103">
        <v>11600</v>
      </c>
      <c r="I431" s="103">
        <v>13400</v>
      </c>
      <c r="J431" s="83" t="s">
        <v>119</v>
      </c>
    </row>
    <row r="432" spans="1:10" ht="98.25" customHeight="1" x14ac:dyDescent="0.3">
      <c r="A432" s="64">
        <f t="shared" si="185"/>
        <v>422</v>
      </c>
      <c r="B432" s="7" t="s">
        <v>144</v>
      </c>
      <c r="C432" s="103">
        <f>SUM(C433:C438)</f>
        <v>62875.200000000004</v>
      </c>
      <c r="D432" s="103">
        <v>0</v>
      </c>
      <c r="E432" s="103">
        <f>SUM(E433:E435)</f>
        <v>6475</v>
      </c>
      <c r="F432" s="126">
        <f>F433+F434+F435</f>
        <v>8200</v>
      </c>
      <c r="G432" s="126">
        <f t="shared" ref="G432:I432" si="190">G433+G434+G435</f>
        <v>10600</v>
      </c>
      <c r="H432" s="126">
        <f t="shared" si="190"/>
        <v>12200</v>
      </c>
      <c r="I432" s="126">
        <f t="shared" si="190"/>
        <v>16750</v>
      </c>
      <c r="J432" s="101">
        <v>176</v>
      </c>
    </row>
    <row r="433" spans="1:10" ht="20.25" x14ac:dyDescent="0.3">
      <c r="A433" s="64">
        <f t="shared" si="185"/>
        <v>423</v>
      </c>
      <c r="B433" s="21" t="s">
        <v>16</v>
      </c>
      <c r="C433" s="103">
        <f>SUM(D433:I433)</f>
        <v>2356.8000000000002</v>
      </c>
      <c r="D433" s="103">
        <v>0</v>
      </c>
      <c r="E433" s="103">
        <v>56.8</v>
      </c>
      <c r="F433" s="126">
        <v>0</v>
      </c>
      <c r="G433" s="126">
        <v>0</v>
      </c>
      <c r="H433" s="126">
        <v>0</v>
      </c>
      <c r="I433" s="103">
        <v>2300</v>
      </c>
      <c r="J433" s="15"/>
    </row>
    <row r="434" spans="1:10" ht="20.25" x14ac:dyDescent="0.3">
      <c r="A434" s="64">
        <f t="shared" si="185"/>
        <v>424</v>
      </c>
      <c r="B434" s="21" t="s">
        <v>32</v>
      </c>
      <c r="C434" s="103">
        <f>SUM(D434:I434)</f>
        <v>3220.2</v>
      </c>
      <c r="D434" s="103">
        <v>0</v>
      </c>
      <c r="E434" s="103">
        <v>370.2</v>
      </c>
      <c r="F434" s="103">
        <v>600</v>
      </c>
      <c r="G434" s="126">
        <v>600</v>
      </c>
      <c r="H434" s="126">
        <v>600</v>
      </c>
      <c r="I434" s="103">
        <v>1050</v>
      </c>
      <c r="J434" s="15" t="s">
        <v>119</v>
      </c>
    </row>
    <row r="435" spans="1:10" ht="20.25" x14ac:dyDescent="0.3">
      <c r="A435" s="64">
        <f t="shared" si="185"/>
        <v>425</v>
      </c>
      <c r="B435" s="7" t="s">
        <v>118</v>
      </c>
      <c r="C435" s="103">
        <f>SUM(D435:I435)</f>
        <v>48648</v>
      </c>
      <c r="D435" s="103">
        <v>0</v>
      </c>
      <c r="E435" s="103">
        <v>6048</v>
      </c>
      <c r="F435" s="103">
        <v>7600</v>
      </c>
      <c r="G435" s="103">
        <v>10000</v>
      </c>
      <c r="H435" s="103">
        <v>11600</v>
      </c>
      <c r="I435" s="103">
        <v>13400</v>
      </c>
      <c r="J435" s="83" t="s">
        <v>119</v>
      </c>
    </row>
    <row r="436" spans="1:10" ht="21" x14ac:dyDescent="0.35">
      <c r="A436" s="64">
        <f t="shared" si="185"/>
        <v>426</v>
      </c>
      <c r="B436" s="188" t="s">
        <v>151</v>
      </c>
      <c r="C436" s="188"/>
      <c r="D436" s="188"/>
      <c r="E436" s="188"/>
      <c r="F436" s="188"/>
      <c r="G436" s="188"/>
      <c r="H436" s="188"/>
      <c r="I436" s="188"/>
      <c r="J436" s="189"/>
    </row>
    <row r="437" spans="1:10" ht="40.5" x14ac:dyDescent="0.3">
      <c r="A437" s="64">
        <f t="shared" si="185"/>
        <v>427</v>
      </c>
      <c r="B437" s="21" t="s">
        <v>18</v>
      </c>
      <c r="C437" s="103">
        <f t="shared" ref="C437:I437" si="191">C438+C439</f>
        <v>5891.4</v>
      </c>
      <c r="D437" s="103">
        <f t="shared" si="191"/>
        <v>0</v>
      </c>
      <c r="E437" s="103">
        <f t="shared" si="191"/>
        <v>1841.4</v>
      </c>
      <c r="F437" s="103">
        <f t="shared" si="191"/>
        <v>1460</v>
      </c>
      <c r="G437" s="103">
        <f t="shared" si="191"/>
        <v>620</v>
      </c>
      <c r="H437" s="103">
        <f t="shared" si="191"/>
        <v>620</v>
      </c>
      <c r="I437" s="103">
        <f t="shared" si="191"/>
        <v>1350</v>
      </c>
      <c r="J437" s="7"/>
    </row>
    <row r="438" spans="1:10" ht="20.25" x14ac:dyDescent="0.3">
      <c r="A438" s="64">
        <f t="shared" si="185"/>
        <v>428</v>
      </c>
      <c r="B438" s="21" t="s">
        <v>137</v>
      </c>
      <c r="C438" s="134">
        <f>C442</f>
        <v>2758.8</v>
      </c>
      <c r="D438" s="103">
        <f>D439</f>
        <v>0</v>
      </c>
      <c r="E438" s="134">
        <f>E442</f>
        <v>1288.8</v>
      </c>
      <c r="F438" s="134">
        <f t="shared" ref="F438:I439" si="192">F442</f>
        <v>840</v>
      </c>
      <c r="G438" s="134">
        <f t="shared" si="192"/>
        <v>0</v>
      </c>
      <c r="H438" s="134">
        <f t="shared" si="192"/>
        <v>0</v>
      </c>
      <c r="I438" s="134">
        <f t="shared" si="192"/>
        <v>630</v>
      </c>
      <c r="J438" s="15" t="s">
        <v>119</v>
      </c>
    </row>
    <row r="439" spans="1:10" ht="20.25" x14ac:dyDescent="0.3">
      <c r="A439" s="64">
        <f t="shared" si="185"/>
        <v>429</v>
      </c>
      <c r="B439" s="21" t="s">
        <v>3</v>
      </c>
      <c r="C439" s="134">
        <f>C443</f>
        <v>3132.6</v>
      </c>
      <c r="D439" s="103">
        <f>D444</f>
        <v>0</v>
      </c>
      <c r="E439" s="134">
        <f>E443</f>
        <v>552.6</v>
      </c>
      <c r="F439" s="134">
        <f t="shared" si="192"/>
        <v>620</v>
      </c>
      <c r="G439" s="134">
        <f t="shared" si="192"/>
        <v>620</v>
      </c>
      <c r="H439" s="134">
        <f t="shared" si="192"/>
        <v>620</v>
      </c>
      <c r="I439" s="134">
        <f t="shared" si="192"/>
        <v>720</v>
      </c>
      <c r="J439" s="15" t="s">
        <v>119</v>
      </c>
    </row>
    <row r="440" spans="1:10" ht="20.25" x14ac:dyDescent="0.3">
      <c r="A440" s="64">
        <f t="shared" si="185"/>
        <v>430</v>
      </c>
      <c r="B440" s="153" t="s">
        <v>14</v>
      </c>
      <c r="C440" s="154"/>
      <c r="D440" s="154"/>
      <c r="E440" s="154"/>
      <c r="F440" s="154"/>
      <c r="G440" s="154"/>
      <c r="H440" s="154"/>
      <c r="I440" s="154"/>
      <c r="J440" s="155"/>
    </row>
    <row r="441" spans="1:10" ht="41.25" customHeight="1" x14ac:dyDescent="0.3">
      <c r="A441" s="64">
        <f t="shared" si="185"/>
        <v>431</v>
      </c>
      <c r="B441" s="9" t="s">
        <v>23</v>
      </c>
      <c r="C441" s="103">
        <f>D441+E441+F441+G441+H441+I441</f>
        <v>5891.4</v>
      </c>
      <c r="D441" s="103">
        <f t="shared" ref="D441:I441" si="193">D442+D443</f>
        <v>0</v>
      </c>
      <c r="E441" s="103">
        <f t="shared" si="193"/>
        <v>1841.4</v>
      </c>
      <c r="F441" s="103">
        <f t="shared" si="193"/>
        <v>1460</v>
      </c>
      <c r="G441" s="103">
        <f t="shared" si="193"/>
        <v>620</v>
      </c>
      <c r="H441" s="103">
        <f t="shared" si="193"/>
        <v>620</v>
      </c>
      <c r="I441" s="103">
        <f t="shared" si="193"/>
        <v>1350</v>
      </c>
      <c r="J441" s="64" t="s">
        <v>119</v>
      </c>
    </row>
    <row r="442" spans="1:10" ht="20.25" x14ac:dyDescent="0.3">
      <c r="A442" s="64">
        <f t="shared" si="185"/>
        <v>432</v>
      </c>
      <c r="B442" s="9" t="s">
        <v>16</v>
      </c>
      <c r="C442" s="103">
        <f>D442+E442+F442+G442+H442+I442</f>
        <v>2758.8</v>
      </c>
      <c r="D442" s="103">
        <f t="shared" ref="D442:I443" si="194">D445+D468</f>
        <v>0</v>
      </c>
      <c r="E442" s="103">
        <f t="shared" si="194"/>
        <v>1288.8</v>
      </c>
      <c r="F442" s="103">
        <v>840</v>
      </c>
      <c r="G442" s="103">
        <f t="shared" si="194"/>
        <v>0</v>
      </c>
      <c r="H442" s="103">
        <f t="shared" si="194"/>
        <v>0</v>
      </c>
      <c r="I442" s="103">
        <f t="shared" si="194"/>
        <v>630</v>
      </c>
      <c r="J442" s="64" t="s">
        <v>119</v>
      </c>
    </row>
    <row r="443" spans="1:10" ht="20.25" x14ac:dyDescent="0.3">
      <c r="A443" s="64">
        <f t="shared" si="185"/>
        <v>433</v>
      </c>
      <c r="B443" s="9" t="s">
        <v>32</v>
      </c>
      <c r="C443" s="103">
        <f>D443+E443+F443+G443+H443+I443</f>
        <v>3132.6</v>
      </c>
      <c r="D443" s="103">
        <f t="shared" si="194"/>
        <v>0</v>
      </c>
      <c r="E443" s="103">
        <f t="shared" si="194"/>
        <v>552.6</v>
      </c>
      <c r="F443" s="103">
        <f t="shared" si="194"/>
        <v>620</v>
      </c>
      <c r="G443" s="103">
        <f t="shared" si="194"/>
        <v>620</v>
      </c>
      <c r="H443" s="103">
        <f t="shared" si="194"/>
        <v>620</v>
      </c>
      <c r="I443" s="103">
        <f t="shared" si="194"/>
        <v>720</v>
      </c>
      <c r="J443" s="64" t="s">
        <v>119</v>
      </c>
    </row>
    <row r="444" spans="1:10" ht="120" customHeight="1" x14ac:dyDescent="0.3">
      <c r="A444" s="64">
        <f t="shared" si="185"/>
        <v>434</v>
      </c>
      <c r="B444" s="17" t="s">
        <v>145</v>
      </c>
      <c r="C444" s="103">
        <f t="shared" ref="C444:I444" si="195">C445+C446</f>
        <v>4350</v>
      </c>
      <c r="D444" s="103">
        <f t="shared" si="195"/>
        <v>0</v>
      </c>
      <c r="E444" s="103">
        <f t="shared" si="195"/>
        <v>1200</v>
      </c>
      <c r="F444" s="103">
        <f t="shared" si="195"/>
        <v>1260</v>
      </c>
      <c r="G444" s="126">
        <f t="shared" si="195"/>
        <v>420</v>
      </c>
      <c r="H444" s="126">
        <f t="shared" si="195"/>
        <v>420</v>
      </c>
      <c r="I444" s="103">
        <f t="shared" si="195"/>
        <v>1050</v>
      </c>
      <c r="J444" s="64" t="s">
        <v>119</v>
      </c>
    </row>
    <row r="445" spans="1:10" ht="24" customHeight="1" x14ac:dyDescent="0.3">
      <c r="A445" s="64">
        <f t="shared" si="185"/>
        <v>435</v>
      </c>
      <c r="B445" s="9" t="s">
        <v>137</v>
      </c>
      <c r="C445" s="103">
        <f>D445+E445+F445+G445+H445+I445</f>
        <v>2270</v>
      </c>
      <c r="D445" s="103">
        <f>D448+D451+D454+D457+D463</f>
        <v>0</v>
      </c>
      <c r="E445" s="103">
        <f>E448+E451+E454+E457+E463+E460</f>
        <v>800</v>
      </c>
      <c r="F445" s="103">
        <f>F448+F451+F454+F457+F463+F460</f>
        <v>840</v>
      </c>
      <c r="G445" s="126">
        <f>G448+G451+G454+G457+G463+G460</f>
        <v>0</v>
      </c>
      <c r="H445" s="126">
        <f>H448+H451+H454+H457+H463+H460</f>
        <v>0</v>
      </c>
      <c r="I445" s="103">
        <f>I448+I451+I454+I457+I463+I460</f>
        <v>630</v>
      </c>
      <c r="J445" s="64" t="s">
        <v>119</v>
      </c>
    </row>
    <row r="446" spans="1:10" ht="22.5" customHeight="1" x14ac:dyDescent="0.3">
      <c r="A446" s="64">
        <f t="shared" si="185"/>
        <v>436</v>
      </c>
      <c r="B446" s="9" t="s">
        <v>3</v>
      </c>
      <c r="C446" s="103">
        <f>D446+E446+F446+G446+H446+I446</f>
        <v>2080</v>
      </c>
      <c r="D446" s="103">
        <f t="shared" ref="D446:I446" si="196">D449+D452+D455+D458+D461+D464</f>
        <v>0</v>
      </c>
      <c r="E446" s="103">
        <f t="shared" si="196"/>
        <v>400</v>
      </c>
      <c r="F446" s="103">
        <f t="shared" si="196"/>
        <v>420</v>
      </c>
      <c r="G446" s="103">
        <f t="shared" si="196"/>
        <v>420</v>
      </c>
      <c r="H446" s="103">
        <f t="shared" si="196"/>
        <v>420</v>
      </c>
      <c r="I446" s="103">
        <f t="shared" si="196"/>
        <v>420</v>
      </c>
      <c r="J446" s="64" t="s">
        <v>119</v>
      </c>
    </row>
    <row r="447" spans="1:10" ht="81.75" customHeight="1" x14ac:dyDescent="0.3">
      <c r="A447" s="64">
        <f t="shared" si="185"/>
        <v>437</v>
      </c>
      <c r="B447" s="33" t="s">
        <v>156</v>
      </c>
      <c r="C447" s="102">
        <f>C448+C449</f>
        <v>429</v>
      </c>
      <c r="D447" s="102">
        <f t="shared" ref="D447:I447" si="197">D448+D449</f>
        <v>0</v>
      </c>
      <c r="E447" s="102">
        <f t="shared" si="197"/>
        <v>120</v>
      </c>
      <c r="F447" s="102">
        <f t="shared" si="197"/>
        <v>120</v>
      </c>
      <c r="G447" s="102">
        <f t="shared" si="197"/>
        <v>42</v>
      </c>
      <c r="H447" s="102">
        <f t="shared" si="197"/>
        <v>42</v>
      </c>
      <c r="I447" s="102">
        <f t="shared" si="197"/>
        <v>105</v>
      </c>
      <c r="J447" s="64">
        <v>184</v>
      </c>
    </row>
    <row r="448" spans="1:10" ht="20.25" x14ac:dyDescent="0.3">
      <c r="A448" s="64">
        <f t="shared" si="185"/>
        <v>438</v>
      </c>
      <c r="B448" s="9" t="s">
        <v>137</v>
      </c>
      <c r="C448" s="130">
        <f t="shared" ref="C448:C464" si="198">D448+E448+F448+G448+H448+I448</f>
        <v>223</v>
      </c>
      <c r="D448" s="102">
        <f>D449</f>
        <v>0</v>
      </c>
      <c r="E448" s="130">
        <v>80</v>
      </c>
      <c r="F448" s="132">
        <v>80</v>
      </c>
      <c r="G448" s="132">
        <v>0</v>
      </c>
      <c r="H448" s="132">
        <v>0</v>
      </c>
      <c r="I448" s="132">
        <v>63</v>
      </c>
      <c r="J448" s="64" t="s">
        <v>119</v>
      </c>
    </row>
    <row r="449" spans="1:18" ht="20.25" x14ac:dyDescent="0.3">
      <c r="A449" s="64">
        <f t="shared" si="185"/>
        <v>439</v>
      </c>
      <c r="B449" s="9" t="s">
        <v>3</v>
      </c>
      <c r="C449" s="131">
        <f t="shared" si="198"/>
        <v>206</v>
      </c>
      <c r="D449" s="102">
        <f>D450</f>
        <v>0</v>
      </c>
      <c r="E449" s="132">
        <v>40</v>
      </c>
      <c r="F449" s="132">
        <v>40</v>
      </c>
      <c r="G449" s="132">
        <v>42</v>
      </c>
      <c r="H449" s="132">
        <v>42</v>
      </c>
      <c r="I449" s="132">
        <v>42</v>
      </c>
      <c r="J449" s="64" t="s">
        <v>119</v>
      </c>
      <c r="L449" s="6"/>
      <c r="M449" s="6"/>
      <c r="N449" s="6"/>
      <c r="O449" s="6"/>
      <c r="P449" s="6"/>
      <c r="Q449" s="6"/>
      <c r="R449" s="6"/>
    </row>
    <row r="450" spans="1:18" ht="60.75" customHeight="1" x14ac:dyDescent="0.3">
      <c r="A450" s="64">
        <f t="shared" si="185"/>
        <v>440</v>
      </c>
      <c r="B450" s="33" t="s">
        <v>157</v>
      </c>
      <c r="C450" s="131">
        <f t="shared" si="198"/>
        <v>262.5</v>
      </c>
      <c r="D450" s="102">
        <f t="shared" ref="D450:I450" si="199">D451+D452</f>
        <v>0</v>
      </c>
      <c r="E450" s="102">
        <f t="shared" si="199"/>
        <v>90</v>
      </c>
      <c r="F450" s="102">
        <f t="shared" si="199"/>
        <v>60</v>
      </c>
      <c r="G450" s="102">
        <f t="shared" si="199"/>
        <v>25</v>
      </c>
      <c r="H450" s="102">
        <f t="shared" si="199"/>
        <v>25</v>
      </c>
      <c r="I450" s="102">
        <f t="shared" si="199"/>
        <v>62.5</v>
      </c>
      <c r="J450" s="36">
        <v>185</v>
      </c>
      <c r="L450" s="6"/>
      <c r="M450" s="6"/>
      <c r="N450" s="6"/>
      <c r="O450" s="6"/>
      <c r="P450" s="6"/>
      <c r="Q450" s="6"/>
      <c r="R450" s="6"/>
    </row>
    <row r="451" spans="1:18" ht="20.25" x14ac:dyDescent="0.3">
      <c r="A451" s="64">
        <f t="shared" si="185"/>
        <v>441</v>
      </c>
      <c r="B451" s="9" t="s">
        <v>137</v>
      </c>
      <c r="C451" s="131">
        <f t="shared" si="198"/>
        <v>137.5</v>
      </c>
      <c r="D451" s="102">
        <f>D452</f>
        <v>0</v>
      </c>
      <c r="E451" s="130">
        <v>60</v>
      </c>
      <c r="F451" s="130">
        <v>40</v>
      </c>
      <c r="G451" s="130">
        <v>0</v>
      </c>
      <c r="H451" s="130">
        <v>0</v>
      </c>
      <c r="I451" s="130">
        <v>37.5</v>
      </c>
      <c r="J451" s="37" t="s">
        <v>77</v>
      </c>
    </row>
    <row r="452" spans="1:18" ht="20.25" x14ac:dyDescent="0.3">
      <c r="A452" s="64">
        <f t="shared" si="185"/>
        <v>442</v>
      </c>
      <c r="B452" s="9" t="s">
        <v>3</v>
      </c>
      <c r="C452" s="131">
        <f t="shared" si="198"/>
        <v>125</v>
      </c>
      <c r="D452" s="102">
        <f>D453</f>
        <v>0</v>
      </c>
      <c r="E452" s="130">
        <v>30</v>
      </c>
      <c r="F452" s="130">
        <v>20</v>
      </c>
      <c r="G452" s="130">
        <v>25</v>
      </c>
      <c r="H452" s="130">
        <v>25</v>
      </c>
      <c r="I452" s="130">
        <v>25</v>
      </c>
      <c r="J452" s="37" t="s">
        <v>77</v>
      </c>
    </row>
    <row r="453" spans="1:18" ht="141" customHeight="1" x14ac:dyDescent="0.3">
      <c r="A453" s="64">
        <f t="shared" si="185"/>
        <v>443</v>
      </c>
      <c r="B453" s="33" t="s">
        <v>146</v>
      </c>
      <c r="C453" s="130">
        <f t="shared" si="198"/>
        <v>196.5</v>
      </c>
      <c r="D453" s="102">
        <f t="shared" ref="D453:I453" si="200">D454+D455</f>
        <v>0</v>
      </c>
      <c r="E453" s="102">
        <f t="shared" si="200"/>
        <v>40</v>
      </c>
      <c r="F453" s="102">
        <f t="shared" si="200"/>
        <v>80</v>
      </c>
      <c r="G453" s="102">
        <f t="shared" si="200"/>
        <v>17</v>
      </c>
      <c r="H453" s="102">
        <f t="shared" si="200"/>
        <v>17</v>
      </c>
      <c r="I453" s="102">
        <f t="shared" si="200"/>
        <v>42.5</v>
      </c>
      <c r="J453" s="64">
        <v>186</v>
      </c>
    </row>
    <row r="454" spans="1:18" ht="20.25" x14ac:dyDescent="0.3">
      <c r="A454" s="64">
        <f t="shared" si="185"/>
        <v>444</v>
      </c>
      <c r="B454" s="9" t="s">
        <v>137</v>
      </c>
      <c r="C454" s="131">
        <f t="shared" si="198"/>
        <v>105.5</v>
      </c>
      <c r="D454" s="102">
        <f>D455</f>
        <v>0</v>
      </c>
      <c r="E454" s="130">
        <v>26.7</v>
      </c>
      <c r="F454" s="130">
        <v>53.3</v>
      </c>
      <c r="G454" s="130">
        <v>0</v>
      </c>
      <c r="H454" s="130">
        <v>0</v>
      </c>
      <c r="I454" s="130">
        <v>25.5</v>
      </c>
      <c r="J454" s="36" t="s">
        <v>77</v>
      </c>
    </row>
    <row r="455" spans="1:18" ht="20.25" x14ac:dyDescent="0.3">
      <c r="A455" s="64">
        <f t="shared" si="185"/>
        <v>445</v>
      </c>
      <c r="B455" s="9" t="s">
        <v>3</v>
      </c>
      <c r="C455" s="131">
        <f t="shared" si="198"/>
        <v>91</v>
      </c>
      <c r="D455" s="102">
        <f>D456</f>
        <v>0</v>
      </c>
      <c r="E455" s="133">
        <v>13.3</v>
      </c>
      <c r="F455" s="133">
        <v>26.7</v>
      </c>
      <c r="G455" s="133">
        <v>17</v>
      </c>
      <c r="H455" s="133">
        <v>17</v>
      </c>
      <c r="I455" s="133">
        <v>17</v>
      </c>
      <c r="J455" s="39" t="s">
        <v>77</v>
      </c>
    </row>
    <row r="456" spans="1:18" ht="59.25" customHeight="1" x14ac:dyDescent="0.3">
      <c r="A456" s="64">
        <f t="shared" si="185"/>
        <v>446</v>
      </c>
      <c r="B456" s="33" t="s">
        <v>147</v>
      </c>
      <c r="C456" s="131">
        <f t="shared" si="198"/>
        <v>486.5</v>
      </c>
      <c r="D456" s="102">
        <f t="shared" ref="D456:I456" si="201">D457+D458</f>
        <v>0</v>
      </c>
      <c r="E456" s="102">
        <f t="shared" si="201"/>
        <v>50</v>
      </c>
      <c r="F456" s="102">
        <f t="shared" si="201"/>
        <v>360</v>
      </c>
      <c r="G456" s="102">
        <f t="shared" si="201"/>
        <v>17</v>
      </c>
      <c r="H456" s="102">
        <f t="shared" si="201"/>
        <v>17</v>
      </c>
      <c r="I456" s="102">
        <f t="shared" si="201"/>
        <v>42.5</v>
      </c>
      <c r="J456" s="36">
        <v>188.18899999999999</v>
      </c>
    </row>
    <row r="457" spans="1:18" ht="20.25" x14ac:dyDescent="0.3">
      <c r="A457" s="64">
        <f t="shared" si="185"/>
        <v>447</v>
      </c>
      <c r="B457" s="9" t="s">
        <v>137</v>
      </c>
      <c r="C457" s="131">
        <f t="shared" si="198"/>
        <v>298.8</v>
      </c>
      <c r="D457" s="102">
        <f>D458</f>
        <v>0</v>
      </c>
      <c r="E457" s="130">
        <v>33.299999999999997</v>
      </c>
      <c r="F457" s="130">
        <v>240</v>
      </c>
      <c r="G457" s="130">
        <v>0</v>
      </c>
      <c r="H457" s="130">
        <v>0</v>
      </c>
      <c r="I457" s="130">
        <v>25.5</v>
      </c>
      <c r="J457" s="36" t="s">
        <v>77</v>
      </c>
    </row>
    <row r="458" spans="1:18" ht="20.25" x14ac:dyDescent="0.3">
      <c r="A458" s="64">
        <f t="shared" si="185"/>
        <v>448</v>
      </c>
      <c r="B458" s="9" t="s">
        <v>3</v>
      </c>
      <c r="C458" s="131">
        <f t="shared" si="198"/>
        <v>187.7</v>
      </c>
      <c r="D458" s="102">
        <f>D459</f>
        <v>0</v>
      </c>
      <c r="E458" s="130">
        <v>16.7</v>
      </c>
      <c r="F458" s="130">
        <v>120</v>
      </c>
      <c r="G458" s="130">
        <v>17</v>
      </c>
      <c r="H458" s="130">
        <v>17</v>
      </c>
      <c r="I458" s="130">
        <v>17</v>
      </c>
      <c r="J458" s="37" t="s">
        <v>77</v>
      </c>
    </row>
    <row r="459" spans="1:18" ht="60" customHeight="1" x14ac:dyDescent="0.3">
      <c r="A459" s="64">
        <f t="shared" si="185"/>
        <v>449</v>
      </c>
      <c r="B459" s="33" t="s">
        <v>148</v>
      </c>
      <c r="C459" s="131">
        <f t="shared" si="198"/>
        <v>1167</v>
      </c>
      <c r="D459" s="102">
        <f t="shared" ref="D459:I459" si="202">D460+D461</f>
        <v>0</v>
      </c>
      <c r="E459" s="102">
        <f t="shared" si="202"/>
        <v>300</v>
      </c>
      <c r="F459" s="102">
        <f t="shared" si="202"/>
        <v>300</v>
      </c>
      <c r="G459" s="102">
        <f t="shared" si="202"/>
        <v>126</v>
      </c>
      <c r="H459" s="102">
        <f t="shared" si="202"/>
        <v>126</v>
      </c>
      <c r="I459" s="102">
        <f t="shared" si="202"/>
        <v>315</v>
      </c>
      <c r="J459" s="64">
        <v>181</v>
      </c>
    </row>
    <row r="460" spans="1:18" ht="20.25" x14ac:dyDescent="0.3">
      <c r="A460" s="64">
        <f t="shared" si="185"/>
        <v>450</v>
      </c>
      <c r="B460" s="9" t="s">
        <v>137</v>
      </c>
      <c r="C460" s="131">
        <f t="shared" si="198"/>
        <v>589</v>
      </c>
      <c r="D460" s="102">
        <f>D461</f>
        <v>0</v>
      </c>
      <c r="E460" s="130">
        <v>200</v>
      </c>
      <c r="F460" s="130">
        <v>200</v>
      </c>
      <c r="G460" s="130">
        <v>0</v>
      </c>
      <c r="H460" s="130">
        <v>0</v>
      </c>
      <c r="I460" s="130">
        <v>189</v>
      </c>
      <c r="J460" s="37" t="s">
        <v>77</v>
      </c>
    </row>
    <row r="461" spans="1:18" ht="20.25" x14ac:dyDescent="0.3">
      <c r="A461" s="64">
        <f t="shared" si="185"/>
        <v>451</v>
      </c>
      <c r="B461" s="9" t="s">
        <v>138</v>
      </c>
      <c r="C461" s="131">
        <f t="shared" si="198"/>
        <v>578</v>
      </c>
      <c r="D461" s="102">
        <f>D462</f>
        <v>0</v>
      </c>
      <c r="E461" s="130">
        <v>100</v>
      </c>
      <c r="F461" s="130">
        <v>100</v>
      </c>
      <c r="G461" s="130">
        <v>126</v>
      </c>
      <c r="H461" s="130">
        <v>126</v>
      </c>
      <c r="I461" s="130">
        <v>126</v>
      </c>
      <c r="J461" s="36" t="s">
        <v>77</v>
      </c>
    </row>
    <row r="462" spans="1:18" ht="81" x14ac:dyDescent="0.3">
      <c r="A462" s="64">
        <f t="shared" si="185"/>
        <v>452</v>
      </c>
      <c r="B462" s="33" t="s">
        <v>149</v>
      </c>
      <c r="C462" s="131">
        <f t="shared" si="198"/>
        <v>1808.5</v>
      </c>
      <c r="D462" s="102">
        <f t="shared" ref="D462:I462" si="203">D463+D464</f>
        <v>0</v>
      </c>
      <c r="E462" s="102">
        <f t="shared" si="203"/>
        <v>600</v>
      </c>
      <c r="F462" s="102">
        <f t="shared" si="203"/>
        <v>340</v>
      </c>
      <c r="G462" s="102">
        <f t="shared" si="203"/>
        <v>193</v>
      </c>
      <c r="H462" s="102">
        <f t="shared" si="203"/>
        <v>193</v>
      </c>
      <c r="I462" s="102">
        <f t="shared" si="203"/>
        <v>482.5</v>
      </c>
      <c r="J462" s="64" t="s">
        <v>139</v>
      </c>
    </row>
    <row r="463" spans="1:18" ht="20.25" x14ac:dyDescent="0.3">
      <c r="A463" s="64">
        <f t="shared" si="185"/>
        <v>453</v>
      </c>
      <c r="B463" s="9" t="s">
        <v>137</v>
      </c>
      <c r="C463" s="131">
        <f t="shared" si="198"/>
        <v>916.2</v>
      </c>
      <c r="D463" s="102">
        <v>0</v>
      </c>
      <c r="E463" s="130">
        <v>400</v>
      </c>
      <c r="F463" s="130">
        <v>226.7</v>
      </c>
      <c r="G463" s="130">
        <v>0</v>
      </c>
      <c r="H463" s="130">
        <v>0</v>
      </c>
      <c r="I463" s="130">
        <v>289.5</v>
      </c>
      <c r="J463" s="36" t="s">
        <v>77</v>
      </c>
    </row>
    <row r="464" spans="1:18" ht="20.25" x14ac:dyDescent="0.3">
      <c r="A464" s="64">
        <f t="shared" si="185"/>
        <v>454</v>
      </c>
      <c r="B464" s="9" t="s">
        <v>3</v>
      </c>
      <c r="C464" s="130">
        <f t="shared" si="198"/>
        <v>892.3</v>
      </c>
      <c r="D464" s="102">
        <v>0</v>
      </c>
      <c r="E464" s="130">
        <v>200</v>
      </c>
      <c r="F464" s="130">
        <v>113.3</v>
      </c>
      <c r="G464" s="130">
        <v>193</v>
      </c>
      <c r="H464" s="130">
        <v>193</v>
      </c>
      <c r="I464" s="130">
        <v>193</v>
      </c>
      <c r="J464" s="36" t="s">
        <v>77</v>
      </c>
    </row>
    <row r="465" spans="1:10" ht="83.25" customHeight="1" x14ac:dyDescent="0.3">
      <c r="A465" s="64">
        <f t="shared" si="185"/>
        <v>455</v>
      </c>
      <c r="B465" s="9" t="s">
        <v>140</v>
      </c>
      <c r="C465" s="130">
        <v>0</v>
      </c>
      <c r="D465" s="130">
        <v>0</v>
      </c>
      <c r="E465" s="130">
        <v>0</v>
      </c>
      <c r="F465" s="130">
        <v>0</v>
      </c>
      <c r="G465" s="130">
        <v>0</v>
      </c>
      <c r="H465" s="130">
        <v>0</v>
      </c>
      <c r="I465" s="130">
        <v>0</v>
      </c>
      <c r="J465" s="36">
        <v>191</v>
      </c>
    </row>
    <row r="466" spans="1:10" ht="20.25" x14ac:dyDescent="0.3">
      <c r="A466" s="64">
        <f t="shared" si="185"/>
        <v>456</v>
      </c>
      <c r="B466" s="9" t="s">
        <v>32</v>
      </c>
      <c r="C466" s="130">
        <v>0</v>
      </c>
      <c r="D466" s="130">
        <v>0</v>
      </c>
      <c r="E466" s="130">
        <v>0</v>
      </c>
      <c r="F466" s="130">
        <v>0</v>
      </c>
      <c r="G466" s="130">
        <v>0</v>
      </c>
      <c r="H466" s="130">
        <v>0</v>
      </c>
      <c r="I466" s="130">
        <v>0</v>
      </c>
      <c r="J466" s="36" t="s">
        <v>77</v>
      </c>
    </row>
    <row r="467" spans="1:10" ht="40.5" x14ac:dyDescent="0.3">
      <c r="A467" s="64">
        <f t="shared" si="185"/>
        <v>457</v>
      </c>
      <c r="B467" s="9" t="s">
        <v>136</v>
      </c>
      <c r="C467" s="130">
        <f t="shared" ref="C467:C472" si="204">D467+E467+F467+G467+H467+I467</f>
        <v>1541.4</v>
      </c>
      <c r="D467" s="102">
        <f t="shared" ref="D467:I467" si="205">D469</f>
        <v>0</v>
      </c>
      <c r="E467" s="102">
        <f>E468+E469</f>
        <v>641.4</v>
      </c>
      <c r="F467" s="102">
        <f t="shared" si="205"/>
        <v>200</v>
      </c>
      <c r="G467" s="102">
        <f t="shared" si="205"/>
        <v>200</v>
      </c>
      <c r="H467" s="102">
        <f t="shared" si="205"/>
        <v>200</v>
      </c>
      <c r="I467" s="102">
        <f t="shared" si="205"/>
        <v>300</v>
      </c>
      <c r="J467" s="64">
        <v>194.19499999999999</v>
      </c>
    </row>
    <row r="468" spans="1:10" ht="20.25" x14ac:dyDescent="0.3">
      <c r="A468" s="64">
        <f t="shared" si="185"/>
        <v>458</v>
      </c>
      <c r="B468" s="9" t="s">
        <v>191</v>
      </c>
      <c r="C468" s="131">
        <f t="shared" si="204"/>
        <v>488.8</v>
      </c>
      <c r="D468" s="102">
        <v>0</v>
      </c>
      <c r="E468" s="102">
        <v>488.8</v>
      </c>
      <c r="F468" s="102">
        <v>0</v>
      </c>
      <c r="G468" s="102">
        <v>0</v>
      </c>
      <c r="H468" s="102">
        <v>0</v>
      </c>
      <c r="I468" s="102">
        <v>0</v>
      </c>
      <c r="J468" s="64" t="s">
        <v>77</v>
      </c>
    </row>
    <row r="469" spans="1:10" ht="20.25" x14ac:dyDescent="0.3">
      <c r="A469" s="64">
        <f t="shared" si="185"/>
        <v>459</v>
      </c>
      <c r="B469" s="9" t="s">
        <v>3</v>
      </c>
      <c r="C469" s="131">
        <f t="shared" si="204"/>
        <v>1052.5999999999999</v>
      </c>
      <c r="D469" s="102">
        <v>0</v>
      </c>
      <c r="E469" s="102">
        <v>152.6</v>
      </c>
      <c r="F469" s="102">
        <v>200</v>
      </c>
      <c r="G469" s="102">
        <v>200</v>
      </c>
      <c r="H469" s="102">
        <v>200</v>
      </c>
      <c r="I469" s="102">
        <v>300</v>
      </c>
      <c r="J469" s="64" t="s">
        <v>77</v>
      </c>
    </row>
    <row r="470" spans="1:10" ht="183" customHeight="1" x14ac:dyDescent="0.3">
      <c r="A470" s="64">
        <f t="shared" si="185"/>
        <v>460</v>
      </c>
      <c r="B470" s="61" t="s">
        <v>190</v>
      </c>
      <c r="C470" s="131">
        <f t="shared" si="204"/>
        <v>543.1</v>
      </c>
      <c r="D470" s="102">
        <f t="shared" ref="D470:I470" si="206">D471+D472</f>
        <v>0</v>
      </c>
      <c r="E470" s="102">
        <f t="shared" si="206"/>
        <v>543.1</v>
      </c>
      <c r="F470" s="102">
        <f t="shared" si="206"/>
        <v>0</v>
      </c>
      <c r="G470" s="102">
        <f t="shared" si="206"/>
        <v>0</v>
      </c>
      <c r="H470" s="102">
        <f t="shared" si="206"/>
        <v>0</v>
      </c>
      <c r="I470" s="102">
        <f t="shared" si="206"/>
        <v>0</v>
      </c>
      <c r="J470" s="64">
        <v>195</v>
      </c>
    </row>
    <row r="471" spans="1:10" ht="20.25" x14ac:dyDescent="0.3">
      <c r="A471" s="64">
        <f t="shared" si="185"/>
        <v>461</v>
      </c>
      <c r="B471" s="9" t="s">
        <v>137</v>
      </c>
      <c r="C471" s="131">
        <f t="shared" si="204"/>
        <v>488.8</v>
      </c>
      <c r="D471" s="117">
        <v>0</v>
      </c>
      <c r="E471" s="117">
        <v>488.8</v>
      </c>
      <c r="F471" s="117">
        <v>0</v>
      </c>
      <c r="G471" s="117">
        <v>0</v>
      </c>
      <c r="H471" s="117">
        <v>0</v>
      </c>
      <c r="I471" s="117">
        <v>0</v>
      </c>
      <c r="J471" s="64" t="s">
        <v>77</v>
      </c>
    </row>
    <row r="472" spans="1:10" ht="20.25" x14ac:dyDescent="0.3">
      <c r="A472" s="64">
        <f t="shared" si="185"/>
        <v>462</v>
      </c>
      <c r="B472" s="9" t="s">
        <v>3</v>
      </c>
      <c r="C472" s="131">
        <f t="shared" si="204"/>
        <v>54.3</v>
      </c>
      <c r="D472" s="102">
        <v>0</v>
      </c>
      <c r="E472" s="102">
        <v>54.3</v>
      </c>
      <c r="F472" s="102">
        <v>0</v>
      </c>
      <c r="G472" s="102">
        <v>0</v>
      </c>
      <c r="H472" s="102">
        <v>0</v>
      </c>
      <c r="I472" s="102">
        <v>0</v>
      </c>
      <c r="J472" s="64" t="s">
        <v>77</v>
      </c>
    </row>
    <row r="473" spans="1:10" x14ac:dyDescent="0.25">
      <c r="A473" s="68"/>
      <c r="B473" s="69"/>
      <c r="C473" s="70"/>
      <c r="D473" s="70"/>
      <c r="E473" s="70"/>
      <c r="F473" s="70"/>
      <c r="G473" s="70"/>
      <c r="H473" s="70"/>
      <c r="I473" s="70"/>
      <c r="J473" s="70"/>
    </row>
    <row r="474" spans="1:10" x14ac:dyDescent="0.25">
      <c r="A474" s="68"/>
      <c r="B474" s="69"/>
      <c r="C474" s="70"/>
      <c r="D474" s="70"/>
      <c r="E474" s="70"/>
      <c r="F474" s="70"/>
      <c r="G474" s="70"/>
      <c r="H474" s="70"/>
      <c r="I474" s="70"/>
      <c r="J474" s="70"/>
    </row>
    <row r="475" spans="1:10" x14ac:dyDescent="0.25">
      <c r="A475" s="68"/>
      <c r="B475" s="69"/>
      <c r="C475" s="70"/>
      <c r="D475" s="70"/>
      <c r="E475" s="70"/>
      <c r="F475" s="70"/>
      <c r="G475" s="70"/>
      <c r="H475" s="70"/>
      <c r="I475" s="70"/>
      <c r="J475" s="70"/>
    </row>
    <row r="476" spans="1:10" x14ac:dyDescent="0.25">
      <c r="F476" s="70"/>
    </row>
    <row r="477" spans="1:10" x14ac:dyDescent="0.25">
      <c r="F477" s="70"/>
    </row>
    <row r="478" spans="1:10" x14ac:dyDescent="0.25">
      <c r="F478" s="70"/>
    </row>
    <row r="479" spans="1:10" x14ac:dyDescent="0.25">
      <c r="F479" s="70"/>
    </row>
    <row r="480" spans="1:10" x14ac:dyDescent="0.25">
      <c r="F480" s="70"/>
    </row>
    <row r="481" spans="6:6" x14ac:dyDescent="0.25">
      <c r="F481" s="70"/>
    </row>
    <row r="482" spans="6:6" x14ac:dyDescent="0.25">
      <c r="F482" s="70"/>
    </row>
    <row r="483" spans="6:6" x14ac:dyDescent="0.25">
      <c r="F483" s="70"/>
    </row>
    <row r="484" spans="6:6" x14ac:dyDescent="0.25">
      <c r="F484" s="70"/>
    </row>
    <row r="485" spans="6:6" x14ac:dyDescent="0.25">
      <c r="F485" s="70"/>
    </row>
    <row r="486" spans="6:6" x14ac:dyDescent="0.25">
      <c r="F486" s="70"/>
    </row>
    <row r="487" spans="6:6" x14ac:dyDescent="0.25">
      <c r="F487" s="70"/>
    </row>
    <row r="488" spans="6:6" x14ac:dyDescent="0.25">
      <c r="F488" s="70"/>
    </row>
    <row r="489" spans="6:6" x14ac:dyDescent="0.25">
      <c r="F489" s="70"/>
    </row>
    <row r="490" spans="6:6" x14ac:dyDescent="0.25">
      <c r="F490" s="70"/>
    </row>
    <row r="491" spans="6:6" x14ac:dyDescent="0.25">
      <c r="F491" s="70"/>
    </row>
    <row r="492" spans="6:6" x14ac:dyDescent="0.25">
      <c r="F492" s="70"/>
    </row>
    <row r="493" spans="6:6" x14ac:dyDescent="0.25">
      <c r="F493" s="70"/>
    </row>
    <row r="494" spans="6:6" x14ac:dyDescent="0.25">
      <c r="F494" s="70"/>
    </row>
    <row r="495" spans="6:6" x14ac:dyDescent="0.25">
      <c r="F495" s="70"/>
    </row>
    <row r="496" spans="6:6" x14ac:dyDescent="0.25">
      <c r="F496" s="70"/>
    </row>
    <row r="497" spans="6:6" x14ac:dyDescent="0.25">
      <c r="F497" s="70"/>
    </row>
    <row r="498" spans="6:6" x14ac:dyDescent="0.25">
      <c r="F498" s="70"/>
    </row>
    <row r="499" spans="6:6" x14ac:dyDescent="0.25">
      <c r="F499" s="70"/>
    </row>
    <row r="500" spans="6:6" x14ac:dyDescent="0.25">
      <c r="F500" s="70"/>
    </row>
    <row r="501" spans="6:6" x14ac:dyDescent="0.25">
      <c r="F501" s="70"/>
    </row>
    <row r="502" spans="6:6" x14ac:dyDescent="0.25">
      <c r="F502" s="70"/>
    </row>
    <row r="503" spans="6:6" x14ac:dyDescent="0.25">
      <c r="F503" s="70"/>
    </row>
    <row r="504" spans="6:6" x14ac:dyDescent="0.25">
      <c r="F504" s="70"/>
    </row>
    <row r="505" spans="6:6" x14ac:dyDescent="0.25">
      <c r="F505" s="70"/>
    </row>
    <row r="506" spans="6:6" x14ac:dyDescent="0.25">
      <c r="F506" s="70"/>
    </row>
    <row r="507" spans="6:6" x14ac:dyDescent="0.25">
      <c r="F507" s="70"/>
    </row>
    <row r="508" spans="6:6" x14ac:dyDescent="0.25">
      <c r="F508" s="70"/>
    </row>
    <row r="509" spans="6:6" x14ac:dyDescent="0.25">
      <c r="F509" s="70"/>
    </row>
  </sheetData>
  <mergeCells count="53">
    <mergeCell ref="B336:J336"/>
    <mergeCell ref="B357:J357"/>
    <mergeCell ref="B351:J351"/>
    <mergeCell ref="B402:J402"/>
    <mergeCell ref="B344:J344"/>
    <mergeCell ref="B385:J385"/>
    <mergeCell ref="B340:J340"/>
    <mergeCell ref="B440:J440"/>
    <mergeCell ref="B436:J436"/>
    <mergeCell ref="B374:J374"/>
    <mergeCell ref="B368:J368"/>
    <mergeCell ref="B422:J422"/>
    <mergeCell ref="B427:J427"/>
    <mergeCell ref="B406:J406"/>
    <mergeCell ref="B391:J391"/>
    <mergeCell ref="B177:J177"/>
    <mergeCell ref="B145:J145"/>
    <mergeCell ref="B150:J150"/>
    <mergeCell ref="B164:J164"/>
    <mergeCell ref="B309:J309"/>
    <mergeCell ref="B239:J239"/>
    <mergeCell ref="B204:J204"/>
    <mergeCell ref="B209:J209"/>
    <mergeCell ref="B235:J235"/>
    <mergeCell ref="B217:J217"/>
    <mergeCell ref="B231:J231"/>
    <mergeCell ref="B264:J264"/>
    <mergeCell ref="B256:J256"/>
    <mergeCell ref="B304:J304"/>
    <mergeCell ref="B260:J260"/>
    <mergeCell ref="B213:J213"/>
    <mergeCell ref="B182:J182"/>
    <mergeCell ref="B199:J199"/>
    <mergeCell ref="B187:J187"/>
    <mergeCell ref="H1:J1"/>
    <mergeCell ref="A4:J4"/>
    <mergeCell ref="C6:C7"/>
    <mergeCell ref="C5:I5"/>
    <mergeCell ref="D6:I6"/>
    <mergeCell ref="A5:A7"/>
    <mergeCell ref="B5:B7"/>
    <mergeCell ref="H2:J2"/>
    <mergeCell ref="B169:J169"/>
    <mergeCell ref="B135:J135"/>
    <mergeCell ref="B139:J139"/>
    <mergeCell ref="B21:J21"/>
    <mergeCell ref="B99:J99"/>
    <mergeCell ref="B130:J130"/>
    <mergeCell ref="B110:J110"/>
    <mergeCell ref="B104:J104"/>
    <mergeCell ref="B27:J27"/>
    <mergeCell ref="B62:J62"/>
    <mergeCell ref="B68:J68"/>
  </mergeCells>
  <phoneticPr fontId="3" type="noConversion"/>
  <pageMargins left="0.86614173228346458" right="0.82677165354330717" top="0.98425196850393704" bottom="0.78740157480314965" header="0.11811023622047245" footer="0.11811023622047245"/>
  <pageSetup paperSize="9" scale="67" fitToHeight="0" orientation="landscape" r:id="rId1"/>
  <headerFooter differentFirst="1">
    <oddHeader>&amp;C&amp;P</oddHeader>
  </headerFooter>
  <rowBreaks count="3" manualBreakCount="3">
    <brk id="82" max="9" man="1"/>
    <brk id="248" max="9" man="1"/>
    <brk id="293" max="16383" man="1"/>
  </rowBreaks>
  <ignoredErrors>
    <ignoredError sqref="C79:J79 C8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10" workbookViewId="0">
      <selection activeCell="I37" sqref="I37"/>
    </sheetView>
  </sheetViews>
  <sheetFormatPr defaultRowHeight="15" x14ac:dyDescent="0.25"/>
  <cols>
    <col min="3" max="3" width="10.42578125" customWidth="1"/>
    <col min="21" max="21" width="12.28515625" customWidth="1"/>
  </cols>
  <sheetData>
    <row r="2" spans="6:6" x14ac:dyDescent="0.25">
      <c r="F2" s="5"/>
    </row>
    <row r="23" spans="1:9" x14ac:dyDescent="0.25">
      <c r="B23" s="2"/>
      <c r="C23" s="2"/>
      <c r="D23" s="2"/>
      <c r="E23" s="2"/>
      <c r="F23" s="2"/>
      <c r="G23" s="2"/>
    </row>
    <row r="24" spans="1:9" x14ac:dyDescent="0.2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4607.3999999999996</v>
      </c>
    </row>
    <row r="25" spans="1:9" x14ac:dyDescent="0.2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9876.2999999999993</v>
      </c>
    </row>
    <row r="26" spans="1:9" x14ac:dyDescent="0.25">
      <c r="A26">
        <f t="shared" ref="A26:A42" si="0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x14ac:dyDescent="0.2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x14ac:dyDescent="0.2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x14ac:dyDescent="0.2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x14ac:dyDescent="0.25">
      <c r="A30">
        <f t="shared" si="0"/>
        <v>7</v>
      </c>
      <c r="B30" s="2">
        <v>39339.800000000003</v>
      </c>
      <c r="C30" s="2">
        <v>30530.400000000001</v>
      </c>
      <c r="D30" s="2">
        <v>31245.7</v>
      </c>
      <c r="E30" s="2">
        <v>31570.7</v>
      </c>
      <c r="F30" s="2"/>
      <c r="G30" s="2"/>
      <c r="I30">
        <v>30530.400000000001</v>
      </c>
    </row>
    <row r="31" spans="1:9" x14ac:dyDescent="0.2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x14ac:dyDescent="0.2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x14ac:dyDescent="0.25">
      <c r="A33">
        <f t="shared" si="0"/>
        <v>10</v>
      </c>
      <c r="B33" s="2">
        <v>12624.7</v>
      </c>
      <c r="C33" s="2">
        <v>33596.400000000001</v>
      </c>
      <c r="D33" s="2">
        <v>5484.7</v>
      </c>
      <c r="E33" s="2">
        <v>5360.5</v>
      </c>
      <c r="F33" s="2"/>
      <c r="G33" s="2"/>
      <c r="I33">
        <v>33596.400000000001</v>
      </c>
    </row>
    <row r="34" spans="1:9" x14ac:dyDescent="0.25">
      <c r="A34">
        <f t="shared" si="0"/>
        <v>11</v>
      </c>
      <c r="B34" s="2">
        <v>141704.29999999999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x14ac:dyDescent="0.25">
      <c r="A35">
        <f t="shared" si="0"/>
        <v>12</v>
      </c>
      <c r="B35" s="2">
        <v>583.79999999999995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x14ac:dyDescent="0.2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x14ac:dyDescent="0.2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x14ac:dyDescent="0.2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x14ac:dyDescent="0.2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x14ac:dyDescent="0.2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x14ac:dyDescent="0.2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x14ac:dyDescent="0.25">
      <c r="A42">
        <f t="shared" si="0"/>
        <v>19</v>
      </c>
      <c r="B42" s="2">
        <v>2289.1999999999998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1:9" x14ac:dyDescent="0.25">
      <c r="B43" s="2"/>
      <c r="C43" s="2"/>
      <c r="D43" s="2"/>
      <c r="E43" s="2"/>
      <c r="F43" s="2"/>
      <c r="G43" s="2"/>
    </row>
    <row r="44" spans="1:9" x14ac:dyDescent="0.25">
      <c r="B44" s="2"/>
      <c r="C44" s="2"/>
      <c r="D44" s="2"/>
      <c r="E44" s="2"/>
      <c r="F44" s="2"/>
      <c r="G44" s="2"/>
      <c r="I44">
        <f>SUM(I24:I43)</f>
        <v>309094.09999999998</v>
      </c>
    </row>
    <row r="45" spans="1:9" x14ac:dyDescent="0.25">
      <c r="B45" s="143">
        <f t="shared" ref="B45:G45" si="1">SUM(B24:B44)</f>
        <v>626036.69999999995</v>
      </c>
      <c r="C45" s="143">
        <f t="shared" si="1"/>
        <v>589328.80000000005</v>
      </c>
      <c r="D45" s="143">
        <f t="shared" si="1"/>
        <v>534309.99999999988</v>
      </c>
      <c r="E45" s="143">
        <f t="shared" si="1"/>
        <v>519123.39999999991</v>
      </c>
      <c r="F45" s="6">
        <f t="shared" si="1"/>
        <v>0</v>
      </c>
      <c r="G45" s="6">
        <f t="shared" si="1"/>
        <v>0</v>
      </c>
    </row>
    <row r="46" spans="1:9" x14ac:dyDescent="0.25">
      <c r="B46" s="6"/>
      <c r="C46" s="6"/>
      <c r="D46" s="6"/>
      <c r="E46" s="6"/>
      <c r="F46" s="6"/>
      <c r="G46" s="6"/>
    </row>
    <row r="47" spans="1:9" x14ac:dyDescent="0.25">
      <c r="B47" s="2"/>
      <c r="C47" s="2"/>
      <c r="D47" s="2"/>
      <c r="E47" s="2"/>
      <c r="F47" s="2"/>
      <c r="G47" s="2"/>
    </row>
    <row r="48" spans="1:9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topLeftCell="A424" zoomScale="75" zoomScaleNormal="90" zoomScaleSheetLayoutView="75" workbookViewId="0">
      <selection activeCell="D154" sqref="D154"/>
    </sheetView>
  </sheetViews>
  <sheetFormatPr defaultRowHeight="15" x14ac:dyDescent="0.25"/>
  <cols>
    <col min="1" max="1" width="9.28515625" style="3" bestFit="1" customWidth="1"/>
    <col min="2" max="2" width="37.5703125" style="1" customWidth="1"/>
    <col min="3" max="3" width="17.85546875" style="2" bestFit="1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23.28515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84" customHeight="1" x14ac:dyDescent="0.25">
      <c r="A1" s="68" t="s">
        <v>154</v>
      </c>
      <c r="B1" s="69"/>
      <c r="C1" s="70"/>
      <c r="D1" s="70"/>
      <c r="E1" s="70"/>
      <c r="F1" s="70"/>
      <c r="G1" s="70"/>
      <c r="H1" s="163" t="s">
        <v>207</v>
      </c>
      <c r="I1" s="163"/>
      <c r="J1" s="163"/>
    </row>
    <row r="2" spans="1:10" ht="18.75" customHeight="1" x14ac:dyDescent="0.25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 x14ac:dyDescent="0.25">
      <c r="A3" s="164" t="s">
        <v>208</v>
      </c>
      <c r="B3" s="165"/>
      <c r="C3" s="165"/>
      <c r="D3" s="165"/>
      <c r="E3" s="165"/>
      <c r="F3" s="165"/>
      <c r="G3" s="165"/>
      <c r="H3" s="165"/>
      <c r="I3" s="165"/>
      <c r="J3" s="166"/>
    </row>
    <row r="4" spans="1:10" ht="143.25" customHeight="1" x14ac:dyDescent="0.25">
      <c r="A4" s="169" t="s">
        <v>43</v>
      </c>
      <c r="B4" s="172" t="s">
        <v>44</v>
      </c>
      <c r="C4" s="159"/>
      <c r="D4" s="151"/>
      <c r="E4" s="151"/>
      <c r="F4" s="151"/>
      <c r="G4" s="151"/>
      <c r="H4" s="151"/>
      <c r="I4" s="152"/>
      <c r="J4" s="73" t="s">
        <v>50</v>
      </c>
    </row>
    <row r="5" spans="1:10" ht="20.25" x14ac:dyDescent="0.3">
      <c r="A5" s="170"/>
      <c r="B5" s="173"/>
      <c r="C5" s="167" t="s">
        <v>45</v>
      </c>
      <c r="D5" s="153" t="s">
        <v>46</v>
      </c>
      <c r="E5" s="154"/>
      <c r="F5" s="154"/>
      <c r="G5" s="154"/>
      <c r="H5" s="154"/>
      <c r="I5" s="155"/>
      <c r="J5" s="17"/>
    </row>
    <row r="6" spans="1:10" ht="20.25" x14ac:dyDescent="0.3">
      <c r="A6" s="171"/>
      <c r="B6" s="174"/>
      <c r="C6" s="168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 x14ac:dyDescent="0.3">
      <c r="A7" s="64">
        <v>1</v>
      </c>
      <c r="B7" s="9" t="s">
        <v>0</v>
      </c>
      <c r="C7" s="7">
        <f t="shared" ref="C7:I7" si="0">C8+C9+C10+C11</f>
        <v>4340691.2149999999</v>
      </c>
      <c r="D7" s="7">
        <f t="shared" si="0"/>
        <v>531339.40500000003</v>
      </c>
      <c r="E7" s="7">
        <f t="shared" si="0"/>
        <v>643197.15999999992</v>
      </c>
      <c r="F7" s="7">
        <f t="shared" si="0"/>
        <v>1233607.31</v>
      </c>
      <c r="G7" s="7">
        <f t="shared" si="0"/>
        <v>705136.59999999986</v>
      </c>
      <c r="H7" s="7">
        <f t="shared" si="0"/>
        <v>608663.93999999994</v>
      </c>
      <c r="I7" s="7">
        <f t="shared" si="0"/>
        <v>618746.79999999993</v>
      </c>
      <c r="J7" s="64" t="s">
        <v>77</v>
      </c>
    </row>
    <row r="8" spans="1:10" ht="20.25" x14ac:dyDescent="0.3">
      <c r="A8" s="64">
        <f t="shared" ref="A8:A39" si="1">A7+1</f>
        <v>2</v>
      </c>
      <c r="B8" s="9" t="s">
        <v>1</v>
      </c>
      <c r="C8" s="7">
        <f>C16</f>
        <v>315963.78000000003</v>
      </c>
      <c r="D8" s="7">
        <f>D16+D13</f>
        <v>63734.52</v>
      </c>
      <c r="E8" s="7">
        <f>E16</f>
        <v>56363.859999999993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77</v>
      </c>
    </row>
    <row r="9" spans="1:10" ht="20.25" x14ac:dyDescent="0.3">
      <c r="A9" s="64">
        <f t="shared" si="1"/>
        <v>3</v>
      </c>
      <c r="B9" s="9" t="s">
        <v>2</v>
      </c>
      <c r="C9" s="7">
        <f t="shared" ref="C9:I10" si="2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77</v>
      </c>
    </row>
    <row r="10" spans="1:10" ht="20.25" x14ac:dyDescent="0.3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77</v>
      </c>
    </row>
    <row r="11" spans="1:10" ht="20.25" x14ac:dyDescent="0.3">
      <c r="A11" s="64">
        <f t="shared" si="1"/>
        <v>5</v>
      </c>
      <c r="B11" s="9" t="s">
        <v>120</v>
      </c>
      <c r="C11" s="7">
        <f t="shared" ref="C11:I11" si="3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77</v>
      </c>
    </row>
    <row r="12" spans="1:10" ht="18.75" customHeight="1" x14ac:dyDescent="0.3">
      <c r="A12" s="64">
        <f t="shared" si="1"/>
        <v>6</v>
      </c>
      <c r="B12" s="9" t="s">
        <v>4</v>
      </c>
      <c r="C12" s="7">
        <f>D12+E12+F12+G12+H12+I12</f>
        <v>837245.73</v>
      </c>
      <c r="D12" s="7">
        <f t="shared" ref="D12:I12" si="4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77</v>
      </c>
    </row>
    <row r="13" spans="1:10" ht="20.25" x14ac:dyDescent="0.3">
      <c r="A13" s="64">
        <f t="shared" si="1"/>
        <v>7</v>
      </c>
      <c r="B13" s="9" t="s">
        <v>2</v>
      </c>
      <c r="C13" s="7">
        <f>D13+E13+F13+G13+H13+I13</f>
        <v>683932.34</v>
      </c>
      <c r="D13" s="7">
        <f t="shared" ref="D13:I13" si="5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77</v>
      </c>
    </row>
    <row r="14" spans="1:10" ht="20.25" x14ac:dyDescent="0.3">
      <c r="A14" s="64">
        <f t="shared" si="1"/>
        <v>8</v>
      </c>
      <c r="B14" s="9" t="s">
        <v>3</v>
      </c>
      <c r="C14" s="7">
        <f>D14+E14+F14+G14+H14+I14</f>
        <v>153313.39000000001</v>
      </c>
      <c r="D14" s="7">
        <f t="shared" ref="D14:I14" si="6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77</v>
      </c>
    </row>
    <row r="15" spans="1:10" ht="20.25" customHeight="1" x14ac:dyDescent="0.3">
      <c r="A15" s="64">
        <f t="shared" si="1"/>
        <v>9</v>
      </c>
      <c r="B15" s="9" t="s">
        <v>5</v>
      </c>
      <c r="C15" s="7">
        <f>D15+E15+F15+G15+H15+I15</f>
        <v>3503445.4849999999</v>
      </c>
      <c r="D15" s="7">
        <f t="shared" ref="D15:I15" si="7">D16+D17+D18+D19</f>
        <v>517020.005</v>
      </c>
      <c r="E15" s="7">
        <f t="shared" si="7"/>
        <v>602349.48</v>
      </c>
      <c r="F15" s="7">
        <f t="shared" si="7"/>
        <v>552911.80000000005</v>
      </c>
      <c r="G15" s="7">
        <f t="shared" si="7"/>
        <v>603753.46</v>
      </c>
      <c r="H15" s="7">
        <f t="shared" si="7"/>
        <v>608663.93999999994</v>
      </c>
      <c r="I15" s="7">
        <f t="shared" si="7"/>
        <v>618746.79999999993</v>
      </c>
      <c r="J15" s="64" t="s">
        <v>77</v>
      </c>
    </row>
    <row r="16" spans="1:10" ht="20.25" x14ac:dyDescent="0.3">
      <c r="A16" s="64">
        <f t="shared" si="1"/>
        <v>10</v>
      </c>
      <c r="B16" s="9" t="s">
        <v>1</v>
      </c>
      <c r="C16" s="7">
        <f>C29+C70+C364+C381+C398+C125</f>
        <v>315963.78000000003</v>
      </c>
      <c r="D16" s="7">
        <f>D29+D70+D364+D381+D398+D114</f>
        <v>63734.52</v>
      </c>
      <c r="E16" s="7">
        <f>E29+E70+E364+E381+E398</f>
        <v>56363.859999999993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77</v>
      </c>
    </row>
    <row r="17" spans="1:10" ht="20.25" x14ac:dyDescent="0.3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77</v>
      </c>
    </row>
    <row r="18" spans="1:10" ht="20.25" x14ac:dyDescent="0.3">
      <c r="A18" s="64">
        <f t="shared" si="1"/>
        <v>12</v>
      </c>
      <c r="B18" s="9" t="s">
        <v>3</v>
      </c>
      <c r="C18" s="7">
        <f>SUM(D18:I18)</f>
        <v>1674522.4350000001</v>
      </c>
      <c r="D18" s="7">
        <f t="shared" ref="D18:I18" si="8">D31+D72+D116+D143+D193+D223+D244+D268+D350+D366+D383+D400+D415+D155+D175+D436+D449+D316</f>
        <v>234235.73499999999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77</v>
      </c>
    </row>
    <row r="19" spans="1:10" ht="20.25" x14ac:dyDescent="0.3">
      <c r="A19" s="64">
        <f t="shared" si="1"/>
        <v>13</v>
      </c>
      <c r="B19" s="9" t="s">
        <v>120</v>
      </c>
      <c r="C19" s="7">
        <f>D19+E19+F19+G19+H19+I19</f>
        <v>119053.79999999999</v>
      </c>
      <c r="D19" s="7">
        <f t="shared" ref="D19:I19" si="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77</v>
      </c>
    </row>
    <row r="20" spans="1:10" ht="39" customHeight="1" x14ac:dyDescent="0.3">
      <c r="A20" s="64">
        <f t="shared" si="1"/>
        <v>14</v>
      </c>
      <c r="B20" s="179" t="s">
        <v>105</v>
      </c>
      <c r="C20" s="179"/>
      <c r="D20" s="179"/>
      <c r="E20" s="179"/>
      <c r="F20" s="179"/>
      <c r="G20" s="179"/>
      <c r="H20" s="179"/>
      <c r="I20" s="179"/>
      <c r="J20" s="179"/>
    </row>
    <row r="21" spans="1:10" ht="20.25" x14ac:dyDescent="0.3">
      <c r="A21" s="64">
        <f t="shared" si="1"/>
        <v>15</v>
      </c>
      <c r="B21" s="9" t="s">
        <v>6</v>
      </c>
      <c r="C21" s="7">
        <f>D21+E21+F21+G21+H21+I21</f>
        <v>58259.68</v>
      </c>
      <c r="D21" s="7">
        <f t="shared" ref="D21:I21" si="10">D23+D24+D25</f>
        <v>8216.34</v>
      </c>
      <c r="E21" s="7">
        <f t="shared" si="10"/>
        <v>13221.18</v>
      </c>
      <c r="F21" s="7">
        <f t="shared" si="10"/>
        <v>7106.2999999999993</v>
      </c>
      <c r="G21" s="7">
        <f t="shared" si="10"/>
        <v>10583.9</v>
      </c>
      <c r="H21" s="7">
        <f t="shared" si="10"/>
        <v>9952.3799999999992</v>
      </c>
      <c r="I21" s="7">
        <f t="shared" si="10"/>
        <v>9179.58</v>
      </c>
      <c r="J21" s="64" t="s">
        <v>77</v>
      </c>
    </row>
    <row r="22" spans="1:10" ht="20.25" x14ac:dyDescent="0.3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77</v>
      </c>
    </row>
    <row r="23" spans="1:10" ht="20.25" x14ac:dyDescent="0.3">
      <c r="A23" s="64">
        <f t="shared" si="1"/>
        <v>17</v>
      </c>
      <c r="B23" s="9" t="s">
        <v>1</v>
      </c>
      <c r="C23" s="7">
        <f t="shared" ref="C23:I23" si="11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77</v>
      </c>
    </row>
    <row r="24" spans="1:10" ht="20.25" x14ac:dyDescent="0.3">
      <c r="A24" s="64">
        <f t="shared" si="1"/>
        <v>18</v>
      </c>
      <c r="B24" s="9" t="s">
        <v>2</v>
      </c>
      <c r="C24" s="7">
        <f>D24+E24+F24+G24+H24+I24</f>
        <v>1341.1</v>
      </c>
      <c r="D24" s="8">
        <f t="shared" ref="D24:I25" si="12">D30</f>
        <v>841.6</v>
      </c>
      <c r="E24" s="8">
        <f t="shared" si="12"/>
        <v>98.399999999999991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77</v>
      </c>
    </row>
    <row r="25" spans="1:10" ht="20.25" x14ac:dyDescent="0.3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4272.8999999999996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77</v>
      </c>
    </row>
    <row r="26" spans="1:10" ht="20.25" x14ac:dyDescent="0.3">
      <c r="A26" s="64">
        <f t="shared" si="1"/>
        <v>20</v>
      </c>
      <c r="B26" s="153" t="s">
        <v>8</v>
      </c>
      <c r="C26" s="154"/>
      <c r="D26" s="154"/>
      <c r="E26" s="154"/>
      <c r="F26" s="154"/>
      <c r="G26" s="154"/>
      <c r="H26" s="154"/>
      <c r="I26" s="154"/>
      <c r="J26" s="155"/>
    </row>
    <row r="27" spans="1:10" ht="40.5" x14ac:dyDescent="0.3">
      <c r="A27" s="64">
        <f t="shared" si="1"/>
        <v>21</v>
      </c>
      <c r="B27" s="9" t="s">
        <v>9</v>
      </c>
      <c r="C27" s="7">
        <f t="shared" ref="C27:I27" si="13">C29+C30+C31</f>
        <v>58259.679999999993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7106.2999999999993</v>
      </c>
      <c r="G27" s="7">
        <f t="shared" si="13"/>
        <v>10583.9</v>
      </c>
      <c r="H27" s="7">
        <f t="shared" si="13"/>
        <v>9952.3799999999992</v>
      </c>
      <c r="I27" s="7">
        <f t="shared" si="13"/>
        <v>9179.58</v>
      </c>
      <c r="J27" s="64" t="s">
        <v>77</v>
      </c>
    </row>
    <row r="28" spans="1:10" ht="20.25" x14ac:dyDescent="0.3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77</v>
      </c>
    </row>
    <row r="29" spans="1:10" ht="20.25" x14ac:dyDescent="0.3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77</v>
      </c>
    </row>
    <row r="30" spans="1:10" ht="20.25" x14ac:dyDescent="0.3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98.399999999999991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77</v>
      </c>
    </row>
    <row r="31" spans="1:10" ht="20.25" x14ac:dyDescent="0.3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t="shared" ref="D31:I31" si="14">D33+D35+D37+D39+D47+D52+D54+D56</f>
        <v>4700.84</v>
      </c>
      <c r="E31" s="7">
        <f t="shared" si="14"/>
        <v>9268.58</v>
      </c>
      <c r="F31" s="7">
        <f t="shared" si="14"/>
        <v>4272.8999999999996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77</v>
      </c>
    </row>
    <row r="32" spans="1:10" ht="101.25" x14ac:dyDescent="0.3">
      <c r="A32" s="64">
        <f t="shared" si="1"/>
        <v>26</v>
      </c>
      <c r="B32" s="9" t="s">
        <v>143</v>
      </c>
      <c r="C32" s="7">
        <f t="shared" ref="C32:I32" si="15">C33</f>
        <v>10128.549999999999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 x14ac:dyDescent="0.3">
      <c r="A33" s="64">
        <f t="shared" si="1"/>
        <v>27</v>
      </c>
      <c r="B33" s="9" t="s">
        <v>3</v>
      </c>
      <c r="C33" s="7">
        <f t="shared" ref="C33:C54" si="16">D33+E33+F33+G33+H33+I33</f>
        <v>10128.549999999999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77</v>
      </c>
    </row>
    <row r="34" spans="1:10" ht="222" customHeight="1" x14ac:dyDescent="0.3">
      <c r="A34" s="64">
        <f t="shared" si="1"/>
        <v>28</v>
      </c>
      <c r="B34" s="9" t="s">
        <v>153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 x14ac:dyDescent="0.3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77</v>
      </c>
    </row>
    <row r="36" spans="1:10" ht="98.25" customHeight="1" x14ac:dyDescent="0.3">
      <c r="A36" s="64">
        <f t="shared" si="1"/>
        <v>30</v>
      </c>
      <c r="B36" s="9" t="s">
        <v>59</v>
      </c>
      <c r="C36" s="7">
        <f t="shared" si="16"/>
        <v>14573.580000000002</v>
      </c>
      <c r="D36" s="8">
        <f>D37</f>
        <v>2236.7800000000002</v>
      </c>
      <c r="E36" s="8">
        <f>E37</f>
        <v>2179</v>
      </c>
      <c r="F36" s="8">
        <f>F37</f>
        <v>2057.8000000000002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 x14ac:dyDescent="0.3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2236.7800000000002</v>
      </c>
      <c r="E37" s="8">
        <v>2179</v>
      </c>
      <c r="F37" s="8">
        <v>2057.8000000000002</v>
      </c>
      <c r="G37" s="8">
        <v>2600</v>
      </c>
      <c r="H37" s="8">
        <v>2700</v>
      </c>
      <c r="I37" s="8">
        <v>2800</v>
      </c>
      <c r="J37" s="16" t="s">
        <v>77</v>
      </c>
    </row>
    <row r="38" spans="1:10" ht="195" customHeight="1" x14ac:dyDescent="0.3">
      <c r="A38" s="64">
        <f t="shared" si="1"/>
        <v>32</v>
      </c>
      <c r="B38" s="9" t="s">
        <v>81</v>
      </c>
      <c r="C38" s="7">
        <f t="shared" si="16"/>
        <v>2403.6999999999998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 x14ac:dyDescent="0.3">
      <c r="A39" s="64">
        <f t="shared" si="1"/>
        <v>33</v>
      </c>
      <c r="B39" s="9" t="s">
        <v>3</v>
      </c>
      <c r="C39" s="7">
        <f t="shared" si="16"/>
        <v>2403.6999999999998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77</v>
      </c>
    </row>
    <row r="40" spans="1:10" ht="265.5" customHeight="1" x14ac:dyDescent="0.3">
      <c r="A40" s="64">
        <f t="shared" ref="A40:A73" si="17">A39+1</f>
        <v>34</v>
      </c>
      <c r="B40" s="9" t="s">
        <v>67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 x14ac:dyDescent="0.3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77</v>
      </c>
    </row>
    <row r="42" spans="1:10" ht="141.75" x14ac:dyDescent="0.3">
      <c r="A42" s="64">
        <f t="shared" si="17"/>
        <v>36</v>
      </c>
      <c r="B42" s="9" t="s">
        <v>60</v>
      </c>
      <c r="C42" s="7">
        <f t="shared" si="16"/>
        <v>590.9</v>
      </c>
      <c r="D42" s="8">
        <f t="shared" ref="D42:I42" si="18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 x14ac:dyDescent="0.3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77</v>
      </c>
    </row>
    <row r="44" spans="1:10" ht="155.25" customHeight="1" x14ac:dyDescent="0.3">
      <c r="A44" s="64">
        <f t="shared" si="17"/>
        <v>38</v>
      </c>
      <c r="B44" s="9" t="s">
        <v>61</v>
      </c>
      <c r="C44" s="7">
        <f t="shared" si="16"/>
        <v>16369.600000000002</v>
      </c>
      <c r="D44" s="8">
        <f t="shared" ref="D44:I44" si="19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 x14ac:dyDescent="0.3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77</v>
      </c>
    </row>
    <row r="46" spans="1:10" ht="121.5" x14ac:dyDescent="0.3">
      <c r="A46" s="64">
        <f t="shared" si="17"/>
        <v>40</v>
      </c>
      <c r="B46" s="9" t="s">
        <v>101</v>
      </c>
      <c r="C46" s="7">
        <f t="shared" si="16"/>
        <v>669.5</v>
      </c>
      <c r="D46" s="8">
        <f t="shared" ref="D46:I46" si="20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 x14ac:dyDescent="0.3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77</v>
      </c>
    </row>
    <row r="48" spans="1:10" ht="20.25" x14ac:dyDescent="0.3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77</v>
      </c>
    </row>
    <row r="49" spans="1:10" ht="189.75" customHeight="1" x14ac:dyDescent="0.3">
      <c r="A49" s="64">
        <f t="shared" si="17"/>
        <v>43</v>
      </c>
      <c r="B49" s="9" t="s">
        <v>62</v>
      </c>
      <c r="C49" s="7">
        <f t="shared" si="16"/>
        <v>34.799999999999997</v>
      </c>
      <c r="D49" s="8">
        <v>0</v>
      </c>
      <c r="E49" s="8">
        <f>E50</f>
        <v>34.799999999999997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 x14ac:dyDescent="0.3">
      <c r="A50" s="64">
        <f t="shared" si="17"/>
        <v>44</v>
      </c>
      <c r="B50" s="9" t="s">
        <v>12</v>
      </c>
      <c r="C50" s="7">
        <f t="shared" si="16"/>
        <v>34.799999999999997</v>
      </c>
      <c r="D50" s="8">
        <v>0</v>
      </c>
      <c r="E50" s="8">
        <v>34.799999999999997</v>
      </c>
      <c r="F50" s="8">
        <v>0</v>
      </c>
      <c r="G50" s="8">
        <v>0</v>
      </c>
      <c r="H50" s="8">
        <v>0</v>
      </c>
      <c r="I50" s="8">
        <v>0</v>
      </c>
      <c r="J50" s="64" t="s">
        <v>77</v>
      </c>
    </row>
    <row r="51" spans="1:10" ht="101.25" x14ac:dyDescent="0.3">
      <c r="A51" s="64">
        <f t="shared" si="17"/>
        <v>45</v>
      </c>
      <c r="B51" s="9" t="s">
        <v>63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 x14ac:dyDescent="0.3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77</v>
      </c>
    </row>
    <row r="53" spans="1:10" ht="115.5" customHeight="1" x14ac:dyDescent="0.3">
      <c r="A53" s="64">
        <f t="shared" si="17"/>
        <v>47</v>
      </c>
      <c r="B53" s="9" t="s">
        <v>64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 x14ac:dyDescent="0.3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77</v>
      </c>
    </row>
    <row r="55" spans="1:10" ht="289.5" customHeight="1" x14ac:dyDescent="0.3">
      <c r="A55" s="64">
        <f t="shared" si="17"/>
        <v>49</v>
      </c>
      <c r="B55" s="9" t="s">
        <v>209</v>
      </c>
      <c r="C55" s="7">
        <f t="shared" ref="C55:I55" si="21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327.60000000000002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 x14ac:dyDescent="0.3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327.60000000000002</v>
      </c>
      <c r="H56" s="7">
        <v>343.98</v>
      </c>
      <c r="I56" s="7">
        <v>361.18</v>
      </c>
      <c r="J56" s="64" t="s">
        <v>77</v>
      </c>
    </row>
    <row r="57" spans="1:10" ht="162" x14ac:dyDescent="0.3">
      <c r="A57" s="64">
        <f t="shared" si="17"/>
        <v>51</v>
      </c>
      <c r="B57" s="9" t="s">
        <v>162</v>
      </c>
      <c r="C57" s="7">
        <f>C58</f>
        <v>1056.0999999999999</v>
      </c>
      <c r="D57" s="7">
        <v>0</v>
      </c>
      <c r="E57" s="7">
        <f>E58</f>
        <v>1056.0999999999999</v>
      </c>
      <c r="F57" s="7">
        <v>0</v>
      </c>
      <c r="G57" s="7">
        <v>0</v>
      </c>
      <c r="H57" s="7">
        <v>0</v>
      </c>
      <c r="I57" s="7">
        <v>0</v>
      </c>
      <c r="J57" s="29" t="s">
        <v>142</v>
      </c>
    </row>
    <row r="58" spans="1:10" ht="20.25" x14ac:dyDescent="0.3">
      <c r="A58" s="64">
        <f t="shared" si="17"/>
        <v>52</v>
      </c>
      <c r="B58" s="9" t="s">
        <v>25</v>
      </c>
      <c r="C58" s="7">
        <f>SUM(D58:I58)</f>
        <v>1056.0999999999999</v>
      </c>
      <c r="D58" s="7">
        <v>0</v>
      </c>
      <c r="E58" s="7">
        <v>1056.0999999999999</v>
      </c>
      <c r="F58" s="7">
        <v>0</v>
      </c>
      <c r="G58" s="7">
        <v>0</v>
      </c>
      <c r="H58" s="7">
        <v>0</v>
      </c>
      <c r="I58" s="7">
        <v>0</v>
      </c>
      <c r="J58" s="64" t="s">
        <v>77</v>
      </c>
    </row>
    <row r="59" spans="1:10" ht="181.5" customHeight="1" x14ac:dyDescent="0.3">
      <c r="A59" s="64">
        <f t="shared" si="17"/>
        <v>53</v>
      </c>
      <c r="B59" s="9" t="s">
        <v>163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141</v>
      </c>
    </row>
    <row r="60" spans="1:10" ht="20.25" x14ac:dyDescent="0.3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77</v>
      </c>
    </row>
    <row r="61" spans="1:10" ht="20.25" x14ac:dyDescent="0.3">
      <c r="A61" s="64">
        <f t="shared" si="17"/>
        <v>55</v>
      </c>
      <c r="B61" s="156" t="s">
        <v>49</v>
      </c>
      <c r="C61" s="157"/>
      <c r="D61" s="157"/>
      <c r="E61" s="157"/>
      <c r="F61" s="157"/>
      <c r="G61" s="157"/>
      <c r="H61" s="157"/>
      <c r="I61" s="157"/>
      <c r="J61" s="158"/>
    </row>
    <row r="62" spans="1:10" ht="20.25" x14ac:dyDescent="0.3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t="shared" ref="D62:I62" si="22">D64+D65+D66</f>
        <v>250884.84</v>
      </c>
      <c r="E62" s="7">
        <f t="shared" si="22"/>
        <v>268846.27</v>
      </c>
      <c r="F62" s="7">
        <f t="shared" si="22"/>
        <v>265770.59999999998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77</v>
      </c>
    </row>
    <row r="63" spans="1:10" ht="20.25" x14ac:dyDescent="0.3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77</v>
      </c>
    </row>
    <row r="64" spans="1:10" ht="20.25" x14ac:dyDescent="0.3">
      <c r="A64" s="64">
        <f t="shared" si="17"/>
        <v>58</v>
      </c>
      <c r="B64" s="9" t="s">
        <v>13</v>
      </c>
      <c r="C64" s="7">
        <f>D64+E64+F64+G64+H64+I64</f>
        <v>263831</v>
      </c>
      <c r="D64" s="7">
        <f t="shared" ref="D64:I66" si="23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77</v>
      </c>
    </row>
    <row r="65" spans="1:10" ht="20.25" x14ac:dyDescent="0.3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77</v>
      </c>
    </row>
    <row r="66" spans="1:10" ht="20.25" x14ac:dyDescent="0.3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8434.2999999999993</v>
      </c>
      <c r="H66" s="7">
        <f t="shared" si="23"/>
        <v>8703.2999999999993</v>
      </c>
      <c r="I66" s="7">
        <f t="shared" si="23"/>
        <v>8877.2999999999993</v>
      </c>
      <c r="J66" s="64" t="s">
        <v>77</v>
      </c>
    </row>
    <row r="67" spans="1:10" ht="20.25" x14ac:dyDescent="0.3">
      <c r="A67" s="64">
        <f t="shared" si="17"/>
        <v>61</v>
      </c>
      <c r="B67" s="153" t="s">
        <v>14</v>
      </c>
      <c r="C67" s="154"/>
      <c r="D67" s="154"/>
      <c r="E67" s="154"/>
      <c r="F67" s="154"/>
      <c r="G67" s="154"/>
      <c r="H67" s="154"/>
      <c r="I67" s="154"/>
      <c r="J67" s="155"/>
    </row>
    <row r="68" spans="1:10" ht="40.5" x14ac:dyDescent="0.3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t="shared" ref="D68:I68" si="24">D70+D71+D72</f>
        <v>250884.84</v>
      </c>
      <c r="E68" s="7">
        <f t="shared" si="24"/>
        <v>268846.27</v>
      </c>
      <c r="F68" s="7">
        <f t="shared" si="24"/>
        <v>265770.59999999998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77</v>
      </c>
    </row>
    <row r="69" spans="1:10" ht="20.25" x14ac:dyDescent="0.3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77</v>
      </c>
    </row>
    <row r="70" spans="1:10" ht="20.25" x14ac:dyDescent="0.3">
      <c r="A70" s="64">
        <f t="shared" si="17"/>
        <v>64</v>
      </c>
      <c r="B70" s="9" t="s">
        <v>13</v>
      </c>
      <c r="C70" s="7">
        <f t="shared" ref="C70:I70" si="25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77</v>
      </c>
    </row>
    <row r="71" spans="1:10" ht="20.25" x14ac:dyDescent="0.3">
      <c r="A71" s="64">
        <f t="shared" si="17"/>
        <v>65</v>
      </c>
      <c r="B71" s="9" t="s">
        <v>2</v>
      </c>
      <c r="C71" s="7">
        <f t="shared" ref="C71:I71" si="26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77</v>
      </c>
    </row>
    <row r="72" spans="1:10" ht="20.25" x14ac:dyDescent="0.3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t="shared" ref="D72:I72" si="27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8434.2999999999993</v>
      </c>
      <c r="H72" s="7">
        <f t="shared" si="27"/>
        <v>8703.2999999999993</v>
      </c>
      <c r="I72" s="7">
        <f t="shared" si="27"/>
        <v>8877.2999999999993</v>
      </c>
      <c r="J72" s="64" t="s">
        <v>77</v>
      </c>
    </row>
    <row r="73" spans="1:10" ht="216" customHeight="1" x14ac:dyDescent="0.3">
      <c r="A73" s="64">
        <f t="shared" si="17"/>
        <v>67</v>
      </c>
      <c r="B73" s="9" t="s">
        <v>167</v>
      </c>
      <c r="C73" s="7">
        <f>D73+E73+F73+G73+H73+I73</f>
        <v>408355</v>
      </c>
      <c r="D73" s="7">
        <f t="shared" ref="D73:I73" si="28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 x14ac:dyDescent="0.25">
      <c r="A74" s="63"/>
      <c r="B74" s="9" t="s">
        <v>210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 x14ac:dyDescent="0.3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77</v>
      </c>
    </row>
    <row r="76" spans="1:10" ht="138" customHeight="1" x14ac:dyDescent="0.3">
      <c r="A76" s="65">
        <f>A75+1</f>
        <v>69</v>
      </c>
      <c r="B76" s="30" t="s">
        <v>178</v>
      </c>
      <c r="C76" s="7">
        <f>D76+E76+F76+G76+H76+I76</f>
        <v>263831</v>
      </c>
      <c r="D76" s="7">
        <f t="shared" ref="D76:I76" si="29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 x14ac:dyDescent="0.25">
      <c r="A77" s="159"/>
      <c r="B77" s="40" t="s">
        <v>189</v>
      </c>
      <c r="C77" s="203"/>
      <c r="D77" s="200"/>
      <c r="E77" s="200"/>
      <c r="F77" s="200"/>
      <c r="G77" s="200"/>
      <c r="H77" s="200"/>
      <c r="I77" s="200"/>
      <c r="J77" s="200"/>
    </row>
    <row r="78" spans="1:10" ht="236.25" customHeight="1" x14ac:dyDescent="0.25">
      <c r="A78" s="159"/>
      <c r="B78" s="11" t="s">
        <v>188</v>
      </c>
      <c r="C78" s="203"/>
      <c r="D78" s="200"/>
      <c r="E78" s="200"/>
      <c r="F78" s="200"/>
      <c r="G78" s="200"/>
      <c r="H78" s="200"/>
      <c r="I78" s="200"/>
      <c r="J78" s="200"/>
    </row>
    <row r="79" spans="1:10" ht="20.25" x14ac:dyDescent="0.3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77</v>
      </c>
    </row>
    <row r="80" spans="1:10" ht="162" x14ac:dyDescent="0.3">
      <c r="A80" s="75">
        <f>A79+1</f>
        <v>71</v>
      </c>
      <c r="B80" s="9" t="s">
        <v>183</v>
      </c>
      <c r="C80" s="7"/>
      <c r="D80" s="7"/>
      <c r="E80" s="7"/>
      <c r="F80" s="7"/>
      <c r="G80" s="7"/>
      <c r="H80" s="7"/>
      <c r="I80" s="7"/>
      <c r="J80" s="64"/>
    </row>
    <row r="81" spans="1:10" ht="162" x14ac:dyDescent="0.3">
      <c r="A81" s="201"/>
      <c r="B81" s="40" t="s">
        <v>182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 x14ac:dyDescent="0.3">
      <c r="A82" s="202"/>
      <c r="B82" s="55" t="s">
        <v>181</v>
      </c>
      <c r="C82" s="58">
        <f t="shared" ref="C82:I82" si="30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157532.23000000001</v>
      </c>
      <c r="H82" s="58">
        <f t="shared" si="30"/>
        <v>157532.23000000001</v>
      </c>
      <c r="I82" s="58">
        <f t="shared" si="30"/>
        <v>157532.23000000001</v>
      </c>
      <c r="J82" s="60">
        <v>27</v>
      </c>
    </row>
    <row r="83" spans="1:10" s="52" customFormat="1" ht="20.25" customHeight="1" x14ac:dyDescent="0.3">
      <c r="A83" s="76">
        <f>A80+1</f>
        <v>72</v>
      </c>
      <c r="B83" s="54" t="s">
        <v>11</v>
      </c>
      <c r="C83" s="57">
        <f t="shared" ref="C83:C99" si="31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157532.23000000001</v>
      </c>
      <c r="H83" s="57">
        <v>157532.23000000001</v>
      </c>
      <c r="I83" s="57">
        <v>157532.23000000001</v>
      </c>
      <c r="J83" s="57"/>
    </row>
    <row r="84" spans="1:10" ht="121.5" x14ac:dyDescent="0.3">
      <c r="A84" s="64">
        <f t="shared" ref="A84:A127" si="32">A83+1</f>
        <v>73</v>
      </c>
      <c r="B84" s="9" t="s">
        <v>102</v>
      </c>
      <c r="C84" s="7">
        <f t="shared" si="31"/>
        <v>1480</v>
      </c>
      <c r="D84" s="7">
        <f t="shared" ref="D84:I84" si="33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 x14ac:dyDescent="0.3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77</v>
      </c>
    </row>
    <row r="86" spans="1:10" ht="164.25" customHeight="1" x14ac:dyDescent="0.3">
      <c r="A86" s="64">
        <f t="shared" si="32"/>
        <v>75</v>
      </c>
      <c r="B86" s="9" t="s">
        <v>115</v>
      </c>
      <c r="C86" s="7">
        <f t="shared" si="31"/>
        <v>140.75</v>
      </c>
      <c r="D86" s="8">
        <f t="shared" ref="D86:I86" si="34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 x14ac:dyDescent="0.3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77</v>
      </c>
    </row>
    <row r="88" spans="1:10" ht="255.75" customHeight="1" x14ac:dyDescent="0.3">
      <c r="A88" s="64">
        <f t="shared" si="32"/>
        <v>77</v>
      </c>
      <c r="B88" s="9" t="s">
        <v>31</v>
      </c>
      <c r="C88" s="7">
        <f t="shared" si="31"/>
        <v>19015</v>
      </c>
      <c r="D88" s="7">
        <f t="shared" ref="D88:I88" si="35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 x14ac:dyDescent="0.3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77</v>
      </c>
    </row>
    <row r="90" spans="1:10" ht="115.5" customHeight="1" x14ac:dyDescent="0.3">
      <c r="A90" s="64">
        <f t="shared" si="32"/>
        <v>79</v>
      </c>
      <c r="B90" s="9" t="s">
        <v>85</v>
      </c>
      <c r="C90" s="7">
        <f t="shared" si="31"/>
        <v>8030.9</v>
      </c>
      <c r="D90" s="8">
        <f t="shared" ref="D90:I90" si="36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 x14ac:dyDescent="0.3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77</v>
      </c>
    </row>
    <row r="92" spans="1:10" ht="274.5" customHeight="1" x14ac:dyDescent="0.3">
      <c r="A92" s="64">
        <f t="shared" si="32"/>
        <v>81</v>
      </c>
      <c r="B92" s="9" t="s">
        <v>211</v>
      </c>
      <c r="C92" s="7">
        <f t="shared" si="31"/>
        <v>437.81</v>
      </c>
      <c r="D92" s="8">
        <f t="shared" ref="D92:I92" si="37">D93</f>
        <v>74.25</v>
      </c>
      <c r="E92" s="8">
        <f t="shared" si="37"/>
        <v>77.16</v>
      </c>
      <c r="F92" s="8">
        <f t="shared" si="37"/>
        <v>70.400000000000006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 x14ac:dyDescent="0.3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70.400000000000006</v>
      </c>
      <c r="G93" s="8">
        <v>71</v>
      </c>
      <c r="H93" s="8">
        <v>72</v>
      </c>
      <c r="I93" s="8">
        <v>73</v>
      </c>
      <c r="J93" s="64" t="s">
        <v>77</v>
      </c>
    </row>
    <row r="94" spans="1:10" ht="356.25" customHeight="1" x14ac:dyDescent="0.3">
      <c r="A94" s="64">
        <f t="shared" si="32"/>
        <v>83</v>
      </c>
      <c r="B94" s="9" t="s">
        <v>212</v>
      </c>
      <c r="C94" s="7">
        <f t="shared" si="31"/>
        <v>1.8</v>
      </c>
      <c r="D94" s="8">
        <f t="shared" ref="D94:I94" si="38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 x14ac:dyDescent="0.3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77</v>
      </c>
    </row>
    <row r="96" spans="1:10" ht="135.75" customHeight="1" x14ac:dyDescent="0.3">
      <c r="A96" s="64">
        <f t="shared" si="32"/>
        <v>85</v>
      </c>
      <c r="B96" s="9" t="s">
        <v>117</v>
      </c>
      <c r="C96" s="7">
        <f t="shared" si="31"/>
        <v>39709.019999999997</v>
      </c>
      <c r="D96" s="7">
        <f t="shared" ref="D96:I96" si="39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 x14ac:dyDescent="0.3">
      <c r="A97" s="64">
        <f t="shared" si="32"/>
        <v>86</v>
      </c>
      <c r="B97" s="9" t="s">
        <v>3</v>
      </c>
      <c r="C97" s="7">
        <f t="shared" si="31"/>
        <v>39709.019999999997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77</v>
      </c>
    </row>
    <row r="98" spans="1:10" ht="81" x14ac:dyDescent="0.3">
      <c r="A98" s="64">
        <f t="shared" si="32"/>
        <v>87</v>
      </c>
      <c r="B98" s="9" t="s">
        <v>52</v>
      </c>
      <c r="C98" s="7">
        <f t="shared" si="31"/>
        <v>55.33</v>
      </c>
      <c r="D98" s="8">
        <f t="shared" ref="D98:I98" si="40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 x14ac:dyDescent="0.3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77</v>
      </c>
    </row>
    <row r="100" spans="1:10" ht="42.75" customHeight="1" x14ac:dyDescent="0.3">
      <c r="A100" s="64">
        <f t="shared" si="32"/>
        <v>89</v>
      </c>
      <c r="B100" s="179" t="s">
        <v>17</v>
      </c>
      <c r="C100" s="179"/>
      <c r="D100" s="179"/>
      <c r="E100" s="179"/>
      <c r="F100" s="179"/>
      <c r="G100" s="179"/>
      <c r="H100" s="179"/>
      <c r="I100" s="179"/>
      <c r="J100" s="179"/>
    </row>
    <row r="101" spans="1:10" ht="40.5" x14ac:dyDescent="0.3">
      <c r="A101" s="64">
        <f t="shared" si="32"/>
        <v>90</v>
      </c>
      <c r="B101" s="9" t="s">
        <v>18</v>
      </c>
      <c r="C101" s="7">
        <f t="shared" ref="C101:I101" si="4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77</v>
      </c>
    </row>
    <row r="102" spans="1:10" ht="20.25" x14ac:dyDescent="0.3">
      <c r="A102" s="64">
        <f t="shared" si="32"/>
        <v>91</v>
      </c>
      <c r="B102" s="9" t="s">
        <v>25</v>
      </c>
      <c r="C102" s="7">
        <f t="shared" ref="C102:I102" si="4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 x14ac:dyDescent="0.3">
      <c r="A103" s="64">
        <f t="shared" si="32"/>
        <v>92</v>
      </c>
      <c r="B103" s="9" t="s">
        <v>2</v>
      </c>
      <c r="C103" s="7">
        <f t="shared" ref="C103:I104" si="43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77</v>
      </c>
    </row>
    <row r="104" spans="1:10" ht="20.25" x14ac:dyDescent="0.3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77</v>
      </c>
    </row>
    <row r="105" spans="1:10" ht="20.25" x14ac:dyDescent="0.3">
      <c r="A105" s="64">
        <f t="shared" si="32"/>
        <v>94</v>
      </c>
      <c r="B105" s="153" t="s">
        <v>24</v>
      </c>
      <c r="C105" s="154"/>
      <c r="D105" s="154"/>
      <c r="E105" s="154"/>
      <c r="F105" s="154"/>
      <c r="G105" s="154"/>
      <c r="H105" s="154"/>
      <c r="I105" s="154"/>
      <c r="J105" s="155"/>
    </row>
    <row r="106" spans="1:10" ht="40.5" x14ac:dyDescent="0.3">
      <c r="A106" s="64">
        <f t="shared" si="32"/>
        <v>95</v>
      </c>
      <c r="B106" s="9" t="s">
        <v>38</v>
      </c>
      <c r="C106" s="15">
        <f t="shared" ref="C106:I106" si="44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77</v>
      </c>
    </row>
    <row r="107" spans="1:10" ht="20.25" x14ac:dyDescent="0.3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77</v>
      </c>
    </row>
    <row r="108" spans="1:10" ht="20.25" x14ac:dyDescent="0.3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 x14ac:dyDescent="0.3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77</v>
      </c>
    </row>
    <row r="110" spans="1:10" ht="20.25" x14ac:dyDescent="0.3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77</v>
      </c>
    </row>
    <row r="111" spans="1:10" ht="20.25" x14ac:dyDescent="0.3">
      <c r="A111" s="64">
        <f t="shared" si="32"/>
        <v>100</v>
      </c>
      <c r="B111" s="153" t="s">
        <v>8</v>
      </c>
      <c r="C111" s="154"/>
      <c r="D111" s="154"/>
      <c r="E111" s="154"/>
      <c r="F111" s="154"/>
      <c r="G111" s="154"/>
      <c r="H111" s="154"/>
      <c r="I111" s="154"/>
      <c r="J111" s="155"/>
    </row>
    <row r="112" spans="1:10" ht="40.5" x14ac:dyDescent="0.3">
      <c r="A112" s="64">
        <f t="shared" si="32"/>
        <v>101</v>
      </c>
      <c r="B112" s="9" t="s">
        <v>15</v>
      </c>
      <c r="C112" s="7">
        <f t="shared" ref="C112:I112" si="45">C115+C116+C114</f>
        <v>43881.929999999993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77</v>
      </c>
    </row>
    <row r="113" spans="1:10" ht="20.25" x14ac:dyDescent="0.3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77</v>
      </c>
    </row>
    <row r="114" spans="1:10" ht="20.25" x14ac:dyDescent="0.3">
      <c r="A114" s="64">
        <f t="shared" si="32"/>
        <v>103</v>
      </c>
      <c r="B114" s="9" t="s">
        <v>25</v>
      </c>
      <c r="C114" s="7">
        <f t="shared" ref="C114:I114" si="46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 x14ac:dyDescent="0.3">
      <c r="A115" s="64">
        <f t="shared" si="32"/>
        <v>104</v>
      </c>
      <c r="B115" s="9" t="s">
        <v>2</v>
      </c>
      <c r="C115" s="7">
        <f>C118+C126</f>
        <v>233.1</v>
      </c>
      <c r="D115" s="7">
        <f t="shared" ref="D115:I115" si="47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77</v>
      </c>
    </row>
    <row r="116" spans="1:10" ht="20.25" x14ac:dyDescent="0.3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t="shared" ref="D116:I116" si="48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77</v>
      </c>
    </row>
    <row r="117" spans="1:10" ht="81" x14ac:dyDescent="0.3">
      <c r="A117" s="64">
        <f t="shared" si="32"/>
        <v>106</v>
      </c>
      <c r="B117" s="9" t="s">
        <v>96</v>
      </c>
      <c r="C117" s="7">
        <f t="shared" ref="C117:I117" si="49">C118+C119</f>
        <v>6590.4000000000005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192</v>
      </c>
    </row>
    <row r="118" spans="1:10" ht="20.25" x14ac:dyDescent="0.3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77</v>
      </c>
    </row>
    <row r="119" spans="1:10" ht="20.25" x14ac:dyDescent="0.3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77</v>
      </c>
    </row>
    <row r="120" spans="1:10" ht="118.5" customHeight="1" x14ac:dyDescent="0.3">
      <c r="A120" s="64">
        <f t="shared" si="32"/>
        <v>109</v>
      </c>
      <c r="B120" s="9" t="s">
        <v>82</v>
      </c>
      <c r="C120" s="7">
        <f t="shared" ref="C120:I120" si="5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 x14ac:dyDescent="0.3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77</v>
      </c>
    </row>
    <row r="122" spans="1:10" ht="81" x14ac:dyDescent="0.3">
      <c r="A122" s="64">
        <f t="shared" si="32"/>
        <v>111</v>
      </c>
      <c r="B122" s="9" t="s">
        <v>65</v>
      </c>
      <c r="C122" s="7">
        <f t="shared" ref="C122:I122" si="51">C123</f>
        <v>1054.9000000000001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 x14ac:dyDescent="0.3">
      <c r="A123" s="64">
        <f t="shared" si="32"/>
        <v>112</v>
      </c>
      <c r="B123" s="9" t="s">
        <v>32</v>
      </c>
      <c r="C123" s="7">
        <f>D123+E123+F123+G123+H123+I123</f>
        <v>1054.9000000000001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77</v>
      </c>
    </row>
    <row r="124" spans="1:10" ht="193.5" customHeight="1" x14ac:dyDescent="0.3">
      <c r="A124" s="64">
        <f t="shared" si="32"/>
        <v>113</v>
      </c>
      <c r="B124" s="9" t="s">
        <v>106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107</v>
      </c>
    </row>
    <row r="125" spans="1:10" ht="20.25" x14ac:dyDescent="0.3">
      <c r="A125" s="64">
        <f t="shared" si="32"/>
        <v>114</v>
      </c>
      <c r="B125" s="9" t="s">
        <v>25</v>
      </c>
      <c r="C125" s="7">
        <f t="shared" ref="C125:C130" si="52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77</v>
      </c>
    </row>
    <row r="126" spans="1:10" ht="20.25" x14ac:dyDescent="0.3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77</v>
      </c>
    </row>
    <row r="127" spans="1:10" ht="20.25" x14ac:dyDescent="0.3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77</v>
      </c>
    </row>
    <row r="128" spans="1:10" ht="118.5" customHeight="1" x14ac:dyDescent="0.3">
      <c r="A128" s="64">
        <v>117</v>
      </c>
      <c r="B128" s="9" t="s">
        <v>205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77</v>
      </c>
    </row>
    <row r="129" spans="1:10" ht="20.25" x14ac:dyDescent="0.3">
      <c r="A129" s="64">
        <f t="shared" ref="A129:A144" si="53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77</v>
      </c>
    </row>
    <row r="130" spans="1:10" ht="20.25" x14ac:dyDescent="0.3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77</v>
      </c>
    </row>
    <row r="131" spans="1:10" ht="20.25" x14ac:dyDescent="0.3">
      <c r="A131" s="64">
        <f t="shared" si="53"/>
        <v>120</v>
      </c>
      <c r="B131" s="150" t="s">
        <v>121</v>
      </c>
      <c r="C131" s="151"/>
      <c r="D131" s="151"/>
      <c r="E131" s="151"/>
      <c r="F131" s="151"/>
      <c r="G131" s="151"/>
      <c r="H131" s="151"/>
      <c r="I131" s="151"/>
      <c r="J131" s="152"/>
    </row>
    <row r="132" spans="1:10" ht="20.25" x14ac:dyDescent="0.3">
      <c r="A132" s="64">
        <f t="shared" si="53"/>
        <v>121</v>
      </c>
      <c r="B132" s="21" t="s">
        <v>6</v>
      </c>
      <c r="C132" s="19">
        <f t="shared" ref="C132:I132" si="54">C134+C135</f>
        <v>333831.03000000003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77</v>
      </c>
    </row>
    <row r="133" spans="1:10" ht="20.25" x14ac:dyDescent="0.3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77</v>
      </c>
    </row>
    <row r="134" spans="1:10" ht="20.25" x14ac:dyDescent="0.3">
      <c r="A134" s="64">
        <f t="shared" si="53"/>
        <v>123</v>
      </c>
      <c r="B134" s="21" t="s">
        <v>2</v>
      </c>
      <c r="C134" s="19">
        <f t="shared" ref="C134:I135" si="5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77</v>
      </c>
    </row>
    <row r="135" spans="1:10" ht="20.25" x14ac:dyDescent="0.3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77</v>
      </c>
    </row>
    <row r="136" spans="1:10" ht="20.25" x14ac:dyDescent="0.3">
      <c r="A136" s="64">
        <f t="shared" si="53"/>
        <v>125</v>
      </c>
      <c r="B136" s="175" t="s">
        <v>24</v>
      </c>
      <c r="C136" s="175"/>
      <c r="D136" s="175"/>
      <c r="E136" s="175"/>
      <c r="F136" s="175"/>
      <c r="G136" s="175"/>
      <c r="H136" s="175"/>
      <c r="I136" s="175"/>
      <c r="J136" s="175"/>
    </row>
    <row r="137" spans="1:10" s="1" customFormat="1" ht="60.75" x14ac:dyDescent="0.3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t="shared" ref="D137:I137" si="56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 x14ac:dyDescent="0.3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77</v>
      </c>
    </row>
    <row r="139" spans="1:10" s="1" customFormat="1" ht="20.25" x14ac:dyDescent="0.3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77</v>
      </c>
    </row>
    <row r="140" spans="1:10" ht="20.25" x14ac:dyDescent="0.3">
      <c r="A140" s="64">
        <f t="shared" si="53"/>
        <v>129</v>
      </c>
      <c r="B140" s="176" t="s">
        <v>8</v>
      </c>
      <c r="C140" s="177"/>
      <c r="D140" s="177"/>
      <c r="E140" s="177"/>
      <c r="F140" s="177"/>
      <c r="G140" s="177"/>
      <c r="H140" s="177"/>
      <c r="I140" s="177"/>
      <c r="J140" s="178"/>
    </row>
    <row r="141" spans="1:10" ht="55.5" customHeight="1" x14ac:dyDescent="0.3">
      <c r="A141" s="64">
        <f t="shared" si="53"/>
        <v>130</v>
      </c>
      <c r="B141" s="9" t="s">
        <v>39</v>
      </c>
      <c r="C141" s="19">
        <f t="shared" ref="C141:I141" si="57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77</v>
      </c>
    </row>
    <row r="142" spans="1:10" ht="20.25" x14ac:dyDescent="0.3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77</v>
      </c>
    </row>
    <row r="143" spans="1:10" ht="20.25" x14ac:dyDescent="0.3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t="shared" ref="D143:I143" si="58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77</v>
      </c>
    </row>
    <row r="144" spans="1:10" ht="113.25" customHeight="1" x14ac:dyDescent="0.3">
      <c r="A144" s="64">
        <f t="shared" si="53"/>
        <v>133</v>
      </c>
      <c r="B144" s="9" t="s">
        <v>171</v>
      </c>
      <c r="C144" s="20">
        <f t="shared" ref="C144:I144" si="59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86</v>
      </c>
    </row>
    <row r="145" spans="1:10" ht="81" x14ac:dyDescent="0.25">
      <c r="A145" s="63"/>
      <c r="B145" s="9" t="s">
        <v>170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 x14ac:dyDescent="0.3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77</v>
      </c>
    </row>
    <row r="147" spans="1:10" ht="20.25" x14ac:dyDescent="0.3">
      <c r="A147" s="64">
        <f t="shared" ref="A147:A159" si="60">A146+1</f>
        <v>135</v>
      </c>
      <c r="B147" s="150" t="s">
        <v>122</v>
      </c>
      <c r="C147" s="151"/>
      <c r="D147" s="151"/>
      <c r="E147" s="151"/>
      <c r="F147" s="151"/>
      <c r="G147" s="151"/>
      <c r="H147" s="151"/>
      <c r="I147" s="151"/>
      <c r="J147" s="152"/>
    </row>
    <row r="148" spans="1:10" ht="21" x14ac:dyDescent="0.3">
      <c r="A148" s="64">
        <f t="shared" si="60"/>
        <v>136</v>
      </c>
      <c r="B148" s="198" t="s">
        <v>214</v>
      </c>
      <c r="C148" s="22"/>
      <c r="D148" s="22"/>
      <c r="E148" s="22"/>
      <c r="F148" s="22"/>
      <c r="G148" s="22"/>
      <c r="H148" s="22"/>
      <c r="I148" s="22"/>
      <c r="J148" s="64" t="s">
        <v>77</v>
      </c>
    </row>
    <row r="149" spans="1:10" ht="20.25" x14ac:dyDescent="0.3">
      <c r="A149" s="64">
        <f t="shared" si="60"/>
        <v>137</v>
      </c>
      <c r="B149" s="199"/>
      <c r="C149" s="19">
        <f>SUM(D149:I149)</f>
        <v>48074.100000000006</v>
      </c>
      <c r="D149" s="19">
        <f t="shared" ref="D149:I149" si="61">D150+D151</f>
        <v>7488.3000000000011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77</v>
      </c>
    </row>
    <row r="150" spans="1:10" ht="20.25" x14ac:dyDescent="0.3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t="shared" ref="D150:I151" si="62">D154</f>
        <v>279.10000000000002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77</v>
      </c>
    </row>
    <row r="151" spans="1:10" ht="20.25" x14ac:dyDescent="0.3">
      <c r="A151" s="64">
        <f t="shared" si="60"/>
        <v>139</v>
      </c>
      <c r="B151" s="9" t="s">
        <v>3</v>
      </c>
      <c r="C151" s="19">
        <f>SUM(D151:I151)</f>
        <v>47610.400000000001</v>
      </c>
      <c r="D151" s="19">
        <f t="shared" si="62"/>
        <v>7209.2000000000007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77</v>
      </c>
    </row>
    <row r="152" spans="1:10" ht="20.25" x14ac:dyDescent="0.3">
      <c r="A152" s="64">
        <f t="shared" si="60"/>
        <v>140</v>
      </c>
      <c r="B152" s="159" t="s">
        <v>8</v>
      </c>
      <c r="C152" s="151"/>
      <c r="D152" s="151"/>
      <c r="E152" s="151"/>
      <c r="F152" s="151"/>
      <c r="G152" s="151"/>
      <c r="H152" s="151"/>
      <c r="I152" s="151"/>
      <c r="J152" s="152"/>
    </row>
    <row r="153" spans="1:10" ht="54.75" customHeight="1" x14ac:dyDescent="0.3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t="shared" ref="D153:I153" si="63">D154+D155</f>
        <v>7488.3000000000011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77</v>
      </c>
    </row>
    <row r="154" spans="1:10" ht="20.25" x14ac:dyDescent="0.3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t="shared" ref="D154:I154" si="64">D158+D162</f>
        <v>279.10000000000002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77</v>
      </c>
    </row>
    <row r="155" spans="1:10" ht="20.25" x14ac:dyDescent="0.3">
      <c r="A155" s="64">
        <f t="shared" si="60"/>
        <v>143</v>
      </c>
      <c r="B155" s="9" t="s">
        <v>3</v>
      </c>
      <c r="C155" s="19">
        <f>SUM(D155:I155)</f>
        <v>47610.400000000001</v>
      </c>
      <c r="D155" s="21">
        <f t="shared" ref="D155:I155" si="65">D157+D161+D164+D166</f>
        <v>7209.2000000000007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77</v>
      </c>
    </row>
    <row r="156" spans="1:10" ht="101.25" x14ac:dyDescent="0.3">
      <c r="A156" s="64">
        <f t="shared" si="60"/>
        <v>144</v>
      </c>
      <c r="B156" s="9" t="s">
        <v>158</v>
      </c>
      <c r="C156" s="20">
        <f>D156+E156+F156+G156+H156+I156</f>
        <v>4283.13</v>
      </c>
      <c r="D156" s="7">
        <f t="shared" ref="D156:I156" si="6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87</v>
      </c>
    </row>
    <row r="157" spans="1:10" ht="20.25" x14ac:dyDescent="0.3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77</v>
      </c>
    </row>
    <row r="158" spans="1:10" ht="20.25" x14ac:dyDescent="0.3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77</v>
      </c>
    </row>
    <row r="159" spans="1:10" ht="93" customHeight="1" x14ac:dyDescent="0.3">
      <c r="A159" s="77">
        <f t="shared" si="60"/>
        <v>147</v>
      </c>
      <c r="B159" s="41" t="s">
        <v>169</v>
      </c>
      <c r="C159" s="45">
        <f t="shared" ref="C159:I159" si="67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 x14ac:dyDescent="0.25">
      <c r="A160" s="78"/>
      <c r="B160" s="42" t="s">
        <v>168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 x14ac:dyDescent="0.3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77</v>
      </c>
    </row>
    <row r="162" spans="1:10" ht="20.25" x14ac:dyDescent="0.3">
      <c r="A162" s="64">
        <f t="shared" ref="A162:A193" si="68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77</v>
      </c>
    </row>
    <row r="163" spans="1:10" ht="115.5" customHeight="1" x14ac:dyDescent="0.3">
      <c r="A163" s="64">
        <f t="shared" si="68"/>
        <v>150</v>
      </c>
      <c r="B163" s="9" t="s">
        <v>159</v>
      </c>
      <c r="C163" s="20">
        <f t="shared" ref="C163:I163" si="69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 x14ac:dyDescent="0.3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77</v>
      </c>
    </row>
    <row r="165" spans="1:10" ht="60.75" x14ac:dyDescent="0.3">
      <c r="A165" s="64">
        <f t="shared" si="68"/>
        <v>152</v>
      </c>
      <c r="B165" s="9" t="s">
        <v>160</v>
      </c>
      <c r="C165" s="20">
        <f t="shared" ref="C165:I165" si="70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88</v>
      </c>
    </row>
    <row r="166" spans="1:10" ht="20.25" x14ac:dyDescent="0.3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77</v>
      </c>
    </row>
    <row r="167" spans="1:10" ht="20.25" x14ac:dyDescent="0.3">
      <c r="A167" s="64">
        <f t="shared" si="68"/>
        <v>154</v>
      </c>
      <c r="B167" s="180" t="s">
        <v>123</v>
      </c>
      <c r="C167" s="180"/>
      <c r="D167" s="180"/>
      <c r="E167" s="180"/>
      <c r="F167" s="180"/>
      <c r="G167" s="180"/>
      <c r="H167" s="180"/>
      <c r="I167" s="180"/>
      <c r="J167" s="180"/>
    </row>
    <row r="168" spans="1:10" ht="20.25" x14ac:dyDescent="0.3">
      <c r="A168" s="64">
        <f t="shared" si="68"/>
        <v>155</v>
      </c>
      <c r="B168" s="9" t="s">
        <v>6</v>
      </c>
      <c r="C168" s="19">
        <f>SUM(D168:I168)</f>
        <v>3115</v>
      </c>
      <c r="D168" s="19">
        <f t="shared" ref="D168:I168" si="71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77</v>
      </c>
    </row>
    <row r="169" spans="1:10" ht="20.25" x14ac:dyDescent="0.3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 x14ac:dyDescent="0.3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77</v>
      </c>
    </row>
    <row r="171" spans="1:10" ht="20.25" x14ac:dyDescent="0.3">
      <c r="A171" s="64">
        <f t="shared" si="68"/>
        <v>158</v>
      </c>
      <c r="B171" s="9" t="s">
        <v>3</v>
      </c>
      <c r="C171" s="19">
        <f>SUM(D171:I171)</f>
        <v>3115</v>
      </c>
      <c r="D171" s="19">
        <f t="shared" ref="D171:I171" si="72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77</v>
      </c>
    </row>
    <row r="172" spans="1:10" ht="20.25" x14ac:dyDescent="0.3">
      <c r="A172" s="64">
        <f t="shared" si="68"/>
        <v>159</v>
      </c>
      <c r="B172" s="153" t="s">
        <v>14</v>
      </c>
      <c r="C172" s="154"/>
      <c r="D172" s="154"/>
      <c r="E172" s="154"/>
      <c r="F172" s="154"/>
      <c r="G172" s="154"/>
      <c r="H172" s="154"/>
      <c r="I172" s="154"/>
      <c r="J172" s="155"/>
    </row>
    <row r="173" spans="1:10" ht="40.5" x14ac:dyDescent="0.3">
      <c r="A173" s="64">
        <f t="shared" si="68"/>
        <v>160</v>
      </c>
      <c r="B173" s="9" t="s">
        <v>15</v>
      </c>
      <c r="C173" s="19">
        <f>SUM(D173:I173)</f>
        <v>3115</v>
      </c>
      <c r="D173" s="19">
        <f t="shared" ref="D173:I173" si="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77</v>
      </c>
    </row>
    <row r="174" spans="1:10" ht="20.25" x14ac:dyDescent="0.3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 x14ac:dyDescent="0.3">
      <c r="A175" s="64">
        <f t="shared" si="68"/>
        <v>162</v>
      </c>
      <c r="B175" s="9" t="s">
        <v>3</v>
      </c>
      <c r="C175" s="19">
        <f>SUM(D175:I175)</f>
        <v>3115</v>
      </c>
      <c r="D175" s="19">
        <f t="shared" ref="D175:I175" si="74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77</v>
      </c>
    </row>
    <row r="176" spans="1:10" ht="137.25" customHeight="1" x14ac:dyDescent="0.3">
      <c r="A176" s="64">
        <f t="shared" si="68"/>
        <v>163</v>
      </c>
      <c r="B176" s="9" t="s">
        <v>124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 x14ac:dyDescent="0.3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77</v>
      </c>
    </row>
    <row r="178" spans="1:10" ht="121.5" x14ac:dyDescent="0.3">
      <c r="A178" s="64">
        <f t="shared" si="68"/>
        <v>165</v>
      </c>
      <c r="B178" s="9" t="s">
        <v>125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 x14ac:dyDescent="0.3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77</v>
      </c>
    </row>
    <row r="180" spans="1:10" ht="39.75" customHeight="1" x14ac:dyDescent="0.3">
      <c r="A180" s="64">
        <f t="shared" si="68"/>
        <v>167</v>
      </c>
      <c r="B180" s="180" t="s">
        <v>179</v>
      </c>
      <c r="C180" s="180"/>
      <c r="D180" s="180"/>
      <c r="E180" s="180"/>
      <c r="F180" s="180"/>
      <c r="G180" s="180"/>
      <c r="H180" s="180"/>
      <c r="I180" s="180"/>
      <c r="J180" s="180"/>
    </row>
    <row r="181" spans="1:10" ht="20.25" x14ac:dyDescent="0.3">
      <c r="A181" s="64">
        <f t="shared" si="68"/>
        <v>168</v>
      </c>
      <c r="B181" s="9" t="s">
        <v>6</v>
      </c>
      <c r="C181" s="7">
        <f>C183+C184</f>
        <v>266118.08</v>
      </c>
      <c r="D181" s="7">
        <f t="shared" ref="D181:I181" si="75">D184</f>
        <v>37612.240000000005</v>
      </c>
      <c r="E181" s="7">
        <f t="shared" si="75"/>
        <v>39339.800000000003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77</v>
      </c>
    </row>
    <row r="182" spans="1:10" ht="20.25" x14ac:dyDescent="0.3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77</v>
      </c>
    </row>
    <row r="183" spans="1:10" ht="20.25" x14ac:dyDescent="0.3">
      <c r="A183" s="64">
        <f t="shared" si="68"/>
        <v>170</v>
      </c>
      <c r="B183" s="9" t="s">
        <v>16</v>
      </c>
      <c r="C183" s="7">
        <f t="shared" ref="C183:I183" si="76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77</v>
      </c>
    </row>
    <row r="184" spans="1:10" ht="20.25" x14ac:dyDescent="0.3">
      <c r="A184" s="64">
        <f t="shared" si="68"/>
        <v>171</v>
      </c>
      <c r="B184" s="9" t="s">
        <v>3</v>
      </c>
      <c r="C184" s="7">
        <f t="shared" ref="C184:I184" si="77">C189+C193</f>
        <v>266118.08</v>
      </c>
      <c r="D184" s="7">
        <f t="shared" si="77"/>
        <v>37612.240000000005</v>
      </c>
      <c r="E184" s="7">
        <f t="shared" si="77"/>
        <v>39339.800000000003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77</v>
      </c>
    </row>
    <row r="185" spans="1:10" ht="20.25" x14ac:dyDescent="0.3">
      <c r="A185" s="64">
        <f t="shared" si="68"/>
        <v>172</v>
      </c>
      <c r="B185" s="159" t="s">
        <v>24</v>
      </c>
      <c r="C185" s="151"/>
      <c r="D185" s="151"/>
      <c r="E185" s="151"/>
      <c r="F185" s="151"/>
      <c r="G185" s="151"/>
      <c r="H185" s="151"/>
      <c r="I185" s="151"/>
      <c r="J185" s="152"/>
    </row>
    <row r="186" spans="1:10" ht="60.75" x14ac:dyDescent="0.3">
      <c r="A186" s="64">
        <f t="shared" si="68"/>
        <v>173</v>
      </c>
      <c r="B186" s="9" t="s">
        <v>26</v>
      </c>
      <c r="C186" s="7">
        <f t="shared" ref="C186:I186" si="78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 x14ac:dyDescent="0.3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77</v>
      </c>
    </row>
    <row r="188" spans="1:10" ht="20.25" x14ac:dyDescent="0.3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77</v>
      </c>
    </row>
    <row r="189" spans="1:10" s="1" customFormat="1" ht="20.25" x14ac:dyDescent="0.3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77</v>
      </c>
    </row>
    <row r="190" spans="1:10" ht="20.25" x14ac:dyDescent="0.3">
      <c r="A190" s="64">
        <f t="shared" si="68"/>
        <v>177</v>
      </c>
      <c r="B190" s="153" t="s">
        <v>14</v>
      </c>
      <c r="C190" s="154"/>
      <c r="D190" s="154"/>
      <c r="E190" s="154"/>
      <c r="F190" s="154"/>
      <c r="G190" s="154"/>
      <c r="H190" s="154"/>
      <c r="I190" s="154"/>
      <c r="J190" s="155"/>
    </row>
    <row r="191" spans="1:10" ht="40.5" x14ac:dyDescent="0.3">
      <c r="A191" s="64">
        <f t="shared" si="68"/>
        <v>178</v>
      </c>
      <c r="B191" s="9" t="s">
        <v>15</v>
      </c>
      <c r="C191" s="7">
        <f t="shared" ref="C191:I191" si="79">C193</f>
        <v>235168.11000000002</v>
      </c>
      <c r="D191" s="7">
        <f t="shared" si="79"/>
        <v>35665.270000000004</v>
      </c>
      <c r="E191" s="7">
        <f t="shared" si="79"/>
        <v>39339.800000000003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77</v>
      </c>
    </row>
    <row r="192" spans="1:10" ht="20.25" x14ac:dyDescent="0.3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77</v>
      </c>
    </row>
    <row r="193" spans="1:10" ht="20.25" x14ac:dyDescent="0.3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t="shared" ref="D193:I193" si="80">D195+D197+D199+D201</f>
        <v>35665.270000000004</v>
      </c>
      <c r="E193" s="7">
        <f t="shared" si="80"/>
        <v>39339.800000000003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77</v>
      </c>
    </row>
    <row r="194" spans="1:10" ht="134.25" customHeight="1" x14ac:dyDescent="0.3">
      <c r="A194" s="64">
        <f t="shared" ref="A194:A225" si="81">A193+1</f>
        <v>181</v>
      </c>
      <c r="B194" s="9" t="s">
        <v>34</v>
      </c>
      <c r="C194" s="7">
        <f>D194+E194+F194+G194+H194+I194</f>
        <v>2193.58</v>
      </c>
      <c r="D194" s="7">
        <f t="shared" ref="D194:I194" si="82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89</v>
      </c>
    </row>
    <row r="195" spans="1:10" ht="20.25" x14ac:dyDescent="0.3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77</v>
      </c>
    </row>
    <row r="196" spans="1:10" ht="114.75" customHeight="1" x14ac:dyDescent="0.3">
      <c r="A196" s="64">
        <f t="shared" si="81"/>
        <v>183</v>
      </c>
      <c r="B196" s="9" t="s">
        <v>83</v>
      </c>
      <c r="C196" s="7">
        <f>D196+E196+F196+G196+H196+I196</f>
        <v>22084.6</v>
      </c>
      <c r="D196" s="7">
        <f t="shared" ref="D196:I196" si="83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90</v>
      </c>
    </row>
    <row r="197" spans="1:10" ht="20.25" x14ac:dyDescent="0.3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77</v>
      </c>
    </row>
    <row r="198" spans="1:10" ht="114.75" customHeight="1" x14ac:dyDescent="0.3">
      <c r="A198" s="64">
        <f t="shared" si="81"/>
        <v>185</v>
      </c>
      <c r="B198" s="9" t="s">
        <v>126</v>
      </c>
      <c r="C198" s="7">
        <f t="shared" ref="C198:I198" si="84">C199</f>
        <v>166325.54999999999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 x14ac:dyDescent="0.3">
      <c r="A199" s="64">
        <f t="shared" si="81"/>
        <v>186</v>
      </c>
      <c r="B199" s="9" t="s">
        <v>3</v>
      </c>
      <c r="C199" s="21">
        <f>D199+E199+F199+G199+H199+I199</f>
        <v>166325.54999999999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77</v>
      </c>
    </row>
    <row r="200" spans="1:10" ht="156" customHeight="1" x14ac:dyDescent="0.3">
      <c r="A200" s="64">
        <f t="shared" si="81"/>
        <v>187</v>
      </c>
      <c r="B200" s="9" t="s">
        <v>164</v>
      </c>
      <c r="C200" s="7">
        <f>D200+E200+F200+G200+H200+I200</f>
        <v>44564.380000000005</v>
      </c>
      <c r="D200" s="8">
        <f t="shared" ref="D200:I200" si="85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 x14ac:dyDescent="0.3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77</v>
      </c>
    </row>
    <row r="202" spans="1:10" ht="20.25" x14ac:dyDescent="0.3">
      <c r="A202" s="64">
        <f t="shared" si="81"/>
        <v>189</v>
      </c>
      <c r="B202" s="156" t="s">
        <v>127</v>
      </c>
      <c r="C202" s="157"/>
      <c r="D202" s="157"/>
      <c r="E202" s="157"/>
      <c r="F202" s="157"/>
      <c r="G202" s="157"/>
      <c r="H202" s="157"/>
      <c r="I202" s="157"/>
      <c r="J202" s="158"/>
    </row>
    <row r="203" spans="1:10" ht="20.25" x14ac:dyDescent="0.3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t="shared" ref="D203:I203" si="86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77</v>
      </c>
    </row>
    <row r="204" spans="1:10" ht="20.25" x14ac:dyDescent="0.3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77</v>
      </c>
    </row>
    <row r="205" spans="1:10" ht="20.25" x14ac:dyDescent="0.3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t="shared" ref="D205:I206" si="87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77</v>
      </c>
    </row>
    <row r="206" spans="1:10" ht="20.25" x14ac:dyDescent="0.3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77</v>
      </c>
    </row>
    <row r="207" spans="1:10" ht="20.25" x14ac:dyDescent="0.3">
      <c r="A207" s="64">
        <f t="shared" si="81"/>
        <v>194</v>
      </c>
      <c r="B207" s="197" t="s">
        <v>19</v>
      </c>
      <c r="C207" s="197"/>
      <c r="D207" s="197"/>
      <c r="E207" s="197"/>
      <c r="F207" s="197"/>
      <c r="G207" s="197"/>
      <c r="H207" s="197"/>
      <c r="I207" s="197"/>
      <c r="J207" s="197"/>
    </row>
    <row r="208" spans="1:10" ht="36.75" customHeight="1" x14ac:dyDescent="0.3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t="shared" ref="D208:I208" si="8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91</v>
      </c>
    </row>
    <row r="209" spans="1:10" ht="20.25" x14ac:dyDescent="0.3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77</v>
      </c>
    </row>
    <row r="210" spans="1:10" ht="20.25" x14ac:dyDescent="0.3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77</v>
      </c>
    </row>
    <row r="211" spans="1:10" ht="20.25" x14ac:dyDescent="0.3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77</v>
      </c>
    </row>
    <row r="212" spans="1:10" ht="20.25" x14ac:dyDescent="0.3">
      <c r="A212" s="64">
        <f t="shared" si="81"/>
        <v>199</v>
      </c>
      <c r="B212" s="156" t="s">
        <v>128</v>
      </c>
      <c r="C212" s="157"/>
      <c r="D212" s="157"/>
      <c r="E212" s="157"/>
      <c r="F212" s="157"/>
      <c r="G212" s="157"/>
      <c r="H212" s="157"/>
      <c r="I212" s="157"/>
      <c r="J212" s="158"/>
    </row>
    <row r="213" spans="1:10" ht="40.5" x14ac:dyDescent="0.3">
      <c r="A213" s="64">
        <f t="shared" si="81"/>
        <v>200</v>
      </c>
      <c r="B213" s="9" t="s">
        <v>18</v>
      </c>
      <c r="C213" s="7">
        <f>D213+E213+F213+G213+H213+I213</f>
        <v>34827.040000000001</v>
      </c>
      <c r="D213" s="7">
        <f t="shared" ref="D213:I213" si="89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77</v>
      </c>
    </row>
    <row r="214" spans="1:10" ht="20.25" x14ac:dyDescent="0.3">
      <c r="A214" s="64">
        <f t="shared" si="81"/>
        <v>201</v>
      </c>
      <c r="B214" s="9" t="s">
        <v>2</v>
      </c>
      <c r="C214" s="7">
        <f t="shared" ref="C214:I214" si="90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77</v>
      </c>
    </row>
    <row r="215" spans="1:10" ht="20.25" x14ac:dyDescent="0.3">
      <c r="A215" s="64">
        <f t="shared" si="81"/>
        <v>202</v>
      </c>
      <c r="B215" s="9" t="s">
        <v>3</v>
      </c>
      <c r="C215" s="7">
        <f>D215+E215+F215+G215+H215+I215</f>
        <v>34827.040000000001</v>
      </c>
      <c r="D215" s="8">
        <f t="shared" ref="D215:I215" si="91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77</v>
      </c>
    </row>
    <row r="216" spans="1:10" ht="20.25" x14ac:dyDescent="0.3">
      <c r="A216" s="64">
        <f t="shared" si="81"/>
        <v>203</v>
      </c>
      <c r="B216" s="153" t="s">
        <v>19</v>
      </c>
      <c r="C216" s="154"/>
      <c r="D216" s="154"/>
      <c r="E216" s="154"/>
      <c r="F216" s="154"/>
      <c r="G216" s="154"/>
      <c r="H216" s="154"/>
      <c r="I216" s="154"/>
      <c r="J216" s="155"/>
    </row>
    <row r="217" spans="1:10" ht="57" customHeight="1" x14ac:dyDescent="0.3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t="shared" ref="D217:I217" si="92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 x14ac:dyDescent="0.3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77</v>
      </c>
    </row>
    <row r="219" spans="1:10" ht="20.25" x14ac:dyDescent="0.3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77</v>
      </c>
    </row>
    <row r="220" spans="1:10" ht="20.25" x14ac:dyDescent="0.3">
      <c r="A220" s="64">
        <f t="shared" si="81"/>
        <v>207</v>
      </c>
      <c r="B220" s="153" t="s">
        <v>22</v>
      </c>
      <c r="C220" s="154"/>
      <c r="D220" s="154"/>
      <c r="E220" s="154"/>
      <c r="F220" s="154"/>
      <c r="G220" s="154"/>
      <c r="H220" s="154"/>
      <c r="I220" s="154"/>
      <c r="J220" s="155"/>
    </row>
    <row r="221" spans="1:10" ht="60.75" x14ac:dyDescent="0.3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t="shared" ref="D221:I221" si="93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77</v>
      </c>
    </row>
    <row r="222" spans="1:10" ht="20.25" x14ac:dyDescent="0.3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77</v>
      </c>
    </row>
    <row r="223" spans="1:10" ht="20.25" x14ac:dyDescent="0.3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77</v>
      </c>
    </row>
    <row r="224" spans="1:10" ht="136.5" customHeight="1" x14ac:dyDescent="0.3">
      <c r="A224" s="64">
        <f t="shared" si="81"/>
        <v>211</v>
      </c>
      <c r="B224" s="9" t="s">
        <v>69</v>
      </c>
      <c r="C224" s="7">
        <f t="shared" ref="C224:I224" si="9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92</v>
      </c>
    </row>
    <row r="225" spans="1:10" ht="20.25" x14ac:dyDescent="0.3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77</v>
      </c>
    </row>
    <row r="226" spans="1:10" ht="116.25" customHeight="1" x14ac:dyDescent="0.3">
      <c r="A226" s="64">
        <f t="shared" ref="A226:A256" si="95">A225+1</f>
        <v>213</v>
      </c>
      <c r="B226" s="9" t="s">
        <v>68</v>
      </c>
      <c r="C226" s="7">
        <f t="shared" ref="C226:I226" si="9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93</v>
      </c>
    </row>
    <row r="227" spans="1:10" ht="20.25" x14ac:dyDescent="0.3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77</v>
      </c>
    </row>
    <row r="228" spans="1:10" ht="101.25" x14ac:dyDescent="0.3">
      <c r="A228" s="64">
        <f t="shared" si="95"/>
        <v>215</v>
      </c>
      <c r="B228" s="25" t="s">
        <v>66</v>
      </c>
      <c r="C228" s="7">
        <f t="shared" ref="C228:I228" si="97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111.11199999999999</v>
      </c>
    </row>
    <row r="229" spans="1:10" ht="20.25" x14ac:dyDescent="0.3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77</v>
      </c>
    </row>
    <row r="230" spans="1:10" ht="115.5" customHeight="1" x14ac:dyDescent="0.3">
      <c r="A230" s="64">
        <f t="shared" si="95"/>
        <v>217</v>
      </c>
      <c r="B230" s="25" t="s">
        <v>98</v>
      </c>
      <c r="C230" s="7">
        <f t="shared" ref="C230:I230" si="98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 x14ac:dyDescent="0.3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77</v>
      </c>
    </row>
    <row r="232" spans="1:10" ht="20.25" x14ac:dyDescent="0.3">
      <c r="A232" s="64">
        <f t="shared" si="95"/>
        <v>219</v>
      </c>
      <c r="B232" s="150" t="s">
        <v>129</v>
      </c>
      <c r="C232" s="151"/>
      <c r="D232" s="151"/>
      <c r="E232" s="151"/>
      <c r="F232" s="151"/>
      <c r="G232" s="151"/>
      <c r="H232" s="151"/>
      <c r="I232" s="151"/>
      <c r="J232" s="152"/>
    </row>
    <row r="233" spans="1:10" ht="40.5" x14ac:dyDescent="0.3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t="shared" ref="D233:I233" si="99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1109.1199999999999</v>
      </c>
      <c r="I233" s="7">
        <f t="shared" si="99"/>
        <v>1164.58</v>
      </c>
      <c r="J233" s="64" t="s">
        <v>77</v>
      </c>
    </row>
    <row r="234" spans="1:10" ht="20.25" x14ac:dyDescent="0.3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77</v>
      </c>
    </row>
    <row r="235" spans="1:10" ht="20.25" x14ac:dyDescent="0.3">
      <c r="A235" s="64">
        <f t="shared" si="95"/>
        <v>222</v>
      </c>
      <c r="B235" s="9" t="s">
        <v>3</v>
      </c>
      <c r="C235" s="7">
        <f t="shared" ref="C235:I235" si="100">C239+C244</f>
        <v>61597.240000000013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1109.1199999999999</v>
      </c>
      <c r="I235" s="7">
        <f t="shared" si="100"/>
        <v>1164.58</v>
      </c>
      <c r="J235" s="17" t="s">
        <v>78</v>
      </c>
    </row>
    <row r="236" spans="1:10" ht="20.25" x14ac:dyDescent="0.3">
      <c r="A236" s="64">
        <f t="shared" si="95"/>
        <v>223</v>
      </c>
      <c r="B236" s="160" t="s">
        <v>24</v>
      </c>
      <c r="C236" s="161"/>
      <c r="D236" s="161"/>
      <c r="E236" s="161"/>
      <c r="F236" s="161"/>
      <c r="G236" s="161"/>
      <c r="H236" s="161"/>
      <c r="I236" s="161"/>
      <c r="J236" s="162"/>
    </row>
    <row r="237" spans="1:10" ht="60.75" x14ac:dyDescent="0.3">
      <c r="A237" s="64">
        <f t="shared" si="95"/>
        <v>224</v>
      </c>
      <c r="B237" s="9" t="s">
        <v>155</v>
      </c>
      <c r="C237" s="26">
        <f>SUM(C238:C239)</f>
        <v>76442.11</v>
      </c>
      <c r="D237" s="26">
        <f>D239</f>
        <v>2230.1999999999998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112</v>
      </c>
    </row>
    <row r="238" spans="1:10" ht="20.25" x14ac:dyDescent="0.3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77</v>
      </c>
    </row>
    <row r="239" spans="1:10" ht="20.25" x14ac:dyDescent="0.3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2230.1999999999998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77</v>
      </c>
    </row>
    <row r="240" spans="1:10" ht="20.25" x14ac:dyDescent="0.3">
      <c r="A240" s="64">
        <f t="shared" si="95"/>
        <v>227</v>
      </c>
      <c r="B240" s="153" t="s">
        <v>22</v>
      </c>
      <c r="C240" s="154"/>
      <c r="D240" s="154"/>
      <c r="E240" s="154"/>
      <c r="F240" s="154"/>
      <c r="G240" s="154"/>
      <c r="H240" s="154"/>
      <c r="I240" s="154"/>
      <c r="J240" s="155"/>
    </row>
    <row r="241" spans="1:10" ht="40.5" x14ac:dyDescent="0.3">
      <c r="A241" s="64">
        <f t="shared" si="95"/>
        <v>228</v>
      </c>
      <c r="B241" s="9" t="s">
        <v>15</v>
      </c>
      <c r="C241" s="7">
        <f t="shared" ref="C241:I241" si="101">C243+C244</f>
        <v>47455.130000000012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1109.1199999999999</v>
      </c>
      <c r="I241" s="7">
        <f t="shared" si="101"/>
        <v>1164.58</v>
      </c>
      <c r="J241" s="28" t="s">
        <v>77</v>
      </c>
    </row>
    <row r="242" spans="1:10" ht="20.25" x14ac:dyDescent="0.3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77</v>
      </c>
    </row>
    <row r="243" spans="1:10" ht="20.25" x14ac:dyDescent="0.3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77</v>
      </c>
    </row>
    <row r="244" spans="1:10" ht="20.25" x14ac:dyDescent="0.3">
      <c r="A244" s="64">
        <f t="shared" si="95"/>
        <v>231</v>
      </c>
      <c r="B244" s="9" t="s">
        <v>3</v>
      </c>
      <c r="C244" s="7">
        <f>D244+E244+F244+G244+H244+I244</f>
        <v>47455.130000000012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1109.1199999999999</v>
      </c>
      <c r="I244" s="7">
        <f>I246+I248+I250+I252</f>
        <v>1164.58</v>
      </c>
      <c r="J244" s="28" t="s">
        <v>77</v>
      </c>
    </row>
    <row r="245" spans="1:10" ht="101.25" x14ac:dyDescent="0.3">
      <c r="A245" s="64">
        <f t="shared" si="95"/>
        <v>232</v>
      </c>
      <c r="B245" s="9" t="s">
        <v>47</v>
      </c>
      <c r="C245" s="7">
        <f t="shared" ref="C245:I245" si="102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94</v>
      </c>
    </row>
    <row r="246" spans="1:10" ht="20.25" x14ac:dyDescent="0.3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77</v>
      </c>
    </row>
    <row r="247" spans="1:10" ht="237" customHeight="1" x14ac:dyDescent="0.3">
      <c r="A247" s="64">
        <f t="shared" si="95"/>
        <v>234</v>
      </c>
      <c r="B247" s="9" t="s">
        <v>74</v>
      </c>
      <c r="C247" s="7">
        <f t="shared" ref="C247:I247" si="103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1109.1199999999999</v>
      </c>
      <c r="I247" s="7">
        <f t="shared" si="103"/>
        <v>1164.58</v>
      </c>
      <c r="J247" s="64">
        <v>125</v>
      </c>
    </row>
    <row r="248" spans="1:10" ht="20.25" x14ac:dyDescent="0.3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1109.1199999999999</v>
      </c>
      <c r="I248" s="7">
        <v>1164.58</v>
      </c>
      <c r="J248" s="28" t="s">
        <v>77</v>
      </c>
    </row>
    <row r="249" spans="1:10" ht="81" x14ac:dyDescent="0.3">
      <c r="A249" s="64">
        <f t="shared" si="95"/>
        <v>236</v>
      </c>
      <c r="B249" s="9" t="s">
        <v>53</v>
      </c>
      <c r="C249" s="7">
        <f>C250</f>
        <v>0</v>
      </c>
      <c r="D249" s="7">
        <f>D250</f>
        <v>0</v>
      </c>
      <c r="E249" s="7">
        <f t="shared" ref="E249:I250" si="104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 x14ac:dyDescent="0.3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77</v>
      </c>
    </row>
    <row r="251" spans="1:10" ht="74.25" customHeight="1" x14ac:dyDescent="0.3">
      <c r="A251" s="64">
        <f t="shared" si="95"/>
        <v>238</v>
      </c>
      <c r="B251" s="9" t="s">
        <v>73</v>
      </c>
      <c r="C251" s="7">
        <f t="shared" ref="C251:I251" si="105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 x14ac:dyDescent="0.3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77</v>
      </c>
    </row>
    <row r="253" spans="1:10" ht="130.5" customHeight="1" x14ac:dyDescent="0.3">
      <c r="A253" s="64">
        <f t="shared" si="95"/>
        <v>240</v>
      </c>
      <c r="B253" s="9" t="s">
        <v>97</v>
      </c>
      <c r="C253" s="7">
        <f t="shared" ref="C253:I253" si="106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 x14ac:dyDescent="0.3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77</v>
      </c>
    </row>
    <row r="255" spans="1:10" ht="81" x14ac:dyDescent="0.3">
      <c r="A255" s="64">
        <f t="shared" si="95"/>
        <v>242</v>
      </c>
      <c r="B255" s="9" t="s">
        <v>206</v>
      </c>
      <c r="C255" s="7">
        <f t="shared" ref="C255:I255" si="107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 x14ac:dyDescent="0.3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77</v>
      </c>
    </row>
    <row r="257" spans="1:11" ht="20.25" x14ac:dyDescent="0.3">
      <c r="A257" s="64">
        <v>244</v>
      </c>
      <c r="B257" s="156" t="s">
        <v>130</v>
      </c>
      <c r="C257" s="154"/>
      <c r="D257" s="154"/>
      <c r="E257" s="154"/>
      <c r="F257" s="154"/>
      <c r="G257" s="154"/>
      <c r="H257" s="154"/>
      <c r="I257" s="154"/>
      <c r="J257" s="155"/>
    </row>
    <row r="258" spans="1:11" ht="40.5" x14ac:dyDescent="0.3">
      <c r="A258" s="64">
        <f t="shared" ref="A258:A269" si="108">A257+1</f>
        <v>245</v>
      </c>
      <c r="B258" s="9" t="s">
        <v>18</v>
      </c>
      <c r="C258" s="7">
        <f>D258+E258+H258+I258+F258+G258</f>
        <v>710252.91500000004</v>
      </c>
      <c r="D258" s="7">
        <f t="shared" ref="D258:I258" si="109">D259+D260</f>
        <v>84333.994999999995</v>
      </c>
      <c r="E258" s="7">
        <f t="shared" si="109"/>
        <v>141704.32000000001</v>
      </c>
      <c r="F258" s="7">
        <f t="shared" si="109"/>
        <v>83564.599999999991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77</v>
      </c>
    </row>
    <row r="259" spans="1:11" ht="20.25" x14ac:dyDescent="0.3">
      <c r="A259" s="64">
        <f t="shared" si="108"/>
        <v>246</v>
      </c>
      <c r="B259" s="9" t="s">
        <v>2</v>
      </c>
      <c r="C259" s="8">
        <f t="shared" ref="C259:I260" si="11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77</v>
      </c>
    </row>
    <row r="260" spans="1:11" ht="20.25" x14ac:dyDescent="0.3">
      <c r="A260" s="64">
        <f t="shared" si="108"/>
        <v>247</v>
      </c>
      <c r="B260" s="9" t="s">
        <v>3</v>
      </c>
      <c r="C260" s="7">
        <f t="shared" si="110"/>
        <v>626609.41500000004</v>
      </c>
      <c r="D260" s="7">
        <f t="shared" si="110"/>
        <v>84333.994999999995</v>
      </c>
      <c r="E260" s="7">
        <f t="shared" si="110"/>
        <v>105560.82</v>
      </c>
      <c r="F260" s="7">
        <f t="shared" si="110"/>
        <v>83564.599999999991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77</v>
      </c>
    </row>
    <row r="261" spans="1:11" ht="20.25" x14ac:dyDescent="0.3">
      <c r="A261" s="64">
        <f t="shared" si="108"/>
        <v>248</v>
      </c>
      <c r="B261" s="160" t="s">
        <v>24</v>
      </c>
      <c r="C261" s="161"/>
      <c r="D261" s="161"/>
      <c r="E261" s="161"/>
      <c r="F261" s="161"/>
      <c r="G261" s="161"/>
      <c r="H261" s="161"/>
      <c r="I261" s="161"/>
      <c r="J261" s="162"/>
    </row>
    <row r="262" spans="1:11" ht="60.75" x14ac:dyDescent="0.3">
      <c r="A262" s="64">
        <f t="shared" si="108"/>
        <v>249</v>
      </c>
      <c r="B262" s="21" t="s">
        <v>155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108</v>
      </c>
    </row>
    <row r="263" spans="1:11" ht="20.25" x14ac:dyDescent="0.3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77</v>
      </c>
    </row>
    <row r="264" spans="1:11" ht="20.25" x14ac:dyDescent="0.3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77</v>
      </c>
    </row>
    <row r="265" spans="1:11" ht="20.25" x14ac:dyDescent="0.3">
      <c r="A265" s="64">
        <f t="shared" si="108"/>
        <v>252</v>
      </c>
      <c r="B265" s="185" t="s">
        <v>8</v>
      </c>
      <c r="C265" s="186"/>
      <c r="D265" s="186"/>
      <c r="E265" s="186"/>
      <c r="F265" s="186"/>
      <c r="G265" s="186"/>
      <c r="H265" s="186"/>
      <c r="I265" s="186"/>
      <c r="J265" s="187"/>
      <c r="K265" s="4"/>
    </row>
    <row r="266" spans="1:11" ht="54.75" customHeight="1" x14ac:dyDescent="0.3">
      <c r="A266" s="64">
        <f t="shared" si="108"/>
        <v>253</v>
      </c>
      <c r="B266" s="9" t="s">
        <v>23</v>
      </c>
      <c r="C266" s="7">
        <f t="shared" ref="C266:I266" si="111">C267+C268</f>
        <v>660212.91500000004</v>
      </c>
      <c r="D266" s="7">
        <f t="shared" si="111"/>
        <v>84293.994999999995</v>
      </c>
      <c r="E266" s="7">
        <f t="shared" si="111"/>
        <v>141704.32000000001</v>
      </c>
      <c r="F266" s="7">
        <f t="shared" si="111"/>
        <v>83564.599999999991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77</v>
      </c>
    </row>
    <row r="267" spans="1:11" ht="20.25" x14ac:dyDescent="0.3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77</v>
      </c>
    </row>
    <row r="268" spans="1:11" ht="20.25" x14ac:dyDescent="0.3">
      <c r="A268" s="64">
        <f t="shared" si="108"/>
        <v>255</v>
      </c>
      <c r="B268" s="9" t="s">
        <v>3</v>
      </c>
      <c r="C268" s="10">
        <f>D268+E268+F268+G268+H268+I268</f>
        <v>624069.41500000004</v>
      </c>
      <c r="D268" s="10">
        <f>D272+D274+D276+D278+D280+D282+D284+D286+D288+D290+D294+D300+D303+D307</f>
        <v>84293.994999999995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83564.599999999991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77</v>
      </c>
    </row>
    <row r="269" spans="1:11" ht="176.25" customHeight="1" x14ac:dyDescent="0.3">
      <c r="A269" s="80">
        <f t="shared" si="108"/>
        <v>256</v>
      </c>
      <c r="B269" s="40" t="s">
        <v>185</v>
      </c>
      <c r="C269" s="10"/>
      <c r="D269" s="10"/>
      <c r="E269" s="10"/>
      <c r="F269" s="10"/>
      <c r="G269" s="10"/>
      <c r="H269" s="10"/>
      <c r="I269" s="10"/>
      <c r="J269" s="50"/>
    </row>
    <row r="270" spans="1:11" ht="60.75" x14ac:dyDescent="0.3">
      <c r="A270" s="93"/>
      <c r="B270" s="11" t="s">
        <v>184</v>
      </c>
      <c r="C270" s="12">
        <f t="shared" ref="C270:I270" si="112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1" ht="20.25" x14ac:dyDescent="0.3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77</v>
      </c>
    </row>
    <row r="272" spans="1:11" ht="20.25" x14ac:dyDescent="0.3">
      <c r="A272" s="64">
        <f t="shared" ref="A272:A291" si="113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77</v>
      </c>
    </row>
    <row r="273" spans="1:10" ht="157.5" customHeight="1" x14ac:dyDescent="0.3">
      <c r="A273" s="64">
        <f t="shared" si="113"/>
        <v>259</v>
      </c>
      <c r="B273" s="9" t="s">
        <v>80</v>
      </c>
      <c r="C273" s="7">
        <f t="shared" ref="C273:I273" si="114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 x14ac:dyDescent="0.3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77</v>
      </c>
    </row>
    <row r="275" spans="1:10" ht="135" customHeight="1" x14ac:dyDescent="0.3">
      <c r="A275" s="64">
        <f t="shared" si="113"/>
        <v>261</v>
      </c>
      <c r="B275" s="9" t="s">
        <v>100</v>
      </c>
      <c r="C275" s="7">
        <f t="shared" ref="C275:I275" si="11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 x14ac:dyDescent="0.3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77</v>
      </c>
    </row>
    <row r="277" spans="1:10" ht="57" customHeight="1" x14ac:dyDescent="0.3">
      <c r="A277" s="64">
        <f t="shared" si="113"/>
        <v>263</v>
      </c>
      <c r="B277" s="9" t="s">
        <v>54</v>
      </c>
      <c r="C277" s="7">
        <f t="shared" ref="C277:I277" si="116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 x14ac:dyDescent="0.3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77</v>
      </c>
    </row>
    <row r="279" spans="1:10" ht="60.75" x14ac:dyDescent="0.3">
      <c r="A279" s="64">
        <f t="shared" si="113"/>
        <v>265</v>
      </c>
      <c r="B279" s="9" t="s">
        <v>70</v>
      </c>
      <c r="C279" s="7">
        <f t="shared" ref="C279:I279" si="117">C280</f>
        <v>1693.1599999999999</v>
      </c>
      <c r="D279" s="7">
        <f t="shared" si="117"/>
        <v>258.45999999999998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 x14ac:dyDescent="0.3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258.45999999999998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77</v>
      </c>
    </row>
    <row r="281" spans="1:10" ht="77.25" customHeight="1" x14ac:dyDescent="0.3">
      <c r="A281" s="64">
        <f t="shared" si="113"/>
        <v>267</v>
      </c>
      <c r="B281" s="9" t="s">
        <v>55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 x14ac:dyDescent="0.3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77</v>
      </c>
    </row>
    <row r="283" spans="1:10" ht="60.75" x14ac:dyDescent="0.3">
      <c r="A283" s="64">
        <f t="shared" si="113"/>
        <v>269</v>
      </c>
      <c r="B283" s="9" t="s">
        <v>56</v>
      </c>
      <c r="C283" s="7">
        <f t="shared" ref="C283:I283" si="118">C284</f>
        <v>32623.439999999999</v>
      </c>
      <c r="D283" s="7">
        <f t="shared" si="118"/>
        <v>3455.47</v>
      </c>
      <c r="E283" s="7">
        <f t="shared" si="118"/>
        <v>3762.07</v>
      </c>
      <c r="F283" s="7">
        <f t="shared" si="118"/>
        <v>4405.8999999999996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111</v>
      </c>
    </row>
    <row r="284" spans="1:10" ht="20.25" x14ac:dyDescent="0.3">
      <c r="A284" s="64">
        <f t="shared" si="113"/>
        <v>270</v>
      </c>
      <c r="B284" s="9" t="s">
        <v>3</v>
      </c>
      <c r="C284" s="7">
        <f>D284+E284+F284+G284+H284+I284</f>
        <v>32623.439999999999</v>
      </c>
      <c r="D284" s="7">
        <v>3455.47</v>
      </c>
      <c r="E284" s="7">
        <v>3762.07</v>
      </c>
      <c r="F284" s="7">
        <v>4405.8999999999996</v>
      </c>
      <c r="G284" s="7">
        <v>6700</v>
      </c>
      <c r="H284" s="7">
        <v>7000</v>
      </c>
      <c r="I284" s="7">
        <v>7300</v>
      </c>
      <c r="J284" s="28" t="s">
        <v>77</v>
      </c>
    </row>
    <row r="285" spans="1:10" ht="75" customHeight="1" x14ac:dyDescent="0.3">
      <c r="A285" s="64">
        <f t="shared" si="113"/>
        <v>271</v>
      </c>
      <c r="B285" s="9" t="s">
        <v>152</v>
      </c>
      <c r="C285" s="7">
        <f t="shared" ref="C285:I285" si="119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114</v>
      </c>
    </row>
    <row r="286" spans="1:10" ht="20.25" x14ac:dyDescent="0.3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77</v>
      </c>
    </row>
    <row r="287" spans="1:10" ht="96" customHeight="1" x14ac:dyDescent="0.3">
      <c r="A287" s="64">
        <f t="shared" si="113"/>
        <v>273</v>
      </c>
      <c r="B287" s="9" t="s">
        <v>57</v>
      </c>
      <c r="C287" s="7">
        <f t="shared" ref="C287:I287" si="120">C288</f>
        <v>113615.8</v>
      </c>
      <c r="D287" s="7">
        <f t="shared" si="120"/>
        <v>17877.36</v>
      </c>
      <c r="E287" s="7">
        <f t="shared" si="120"/>
        <v>18337.240000000002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 x14ac:dyDescent="0.3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18337.240000000002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77</v>
      </c>
    </row>
    <row r="289" spans="1:10" ht="99.75" customHeight="1" x14ac:dyDescent="0.3">
      <c r="A289" s="64">
        <f t="shared" si="113"/>
        <v>275</v>
      </c>
      <c r="B289" s="9" t="s">
        <v>58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110</v>
      </c>
    </row>
    <row r="290" spans="1:10" ht="20.25" x14ac:dyDescent="0.3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77</v>
      </c>
    </row>
    <row r="291" spans="1:10" ht="60.75" x14ac:dyDescent="0.3">
      <c r="A291" s="64">
        <f t="shared" si="113"/>
        <v>277</v>
      </c>
      <c r="B291" s="9" t="s">
        <v>173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 x14ac:dyDescent="0.25">
      <c r="A292" s="63"/>
      <c r="B292" s="9" t="s">
        <v>172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 x14ac:dyDescent="0.3">
      <c r="A293" s="13">
        <f>A291+1</f>
        <v>278</v>
      </c>
      <c r="B293" s="11" t="s">
        <v>16</v>
      </c>
      <c r="C293" s="12">
        <f t="shared" ref="C293:C304" si="121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77</v>
      </c>
    </row>
    <row r="294" spans="1:10" ht="20.25" x14ac:dyDescent="0.3">
      <c r="A294" s="64">
        <f t="shared" ref="A294:A304" si="122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77</v>
      </c>
    </row>
    <row r="295" spans="1:10" ht="101.25" x14ac:dyDescent="0.3">
      <c r="A295" s="64">
        <f t="shared" si="122"/>
        <v>280</v>
      </c>
      <c r="B295" s="9" t="s">
        <v>193</v>
      </c>
      <c r="C295" s="7">
        <f t="shared" si="121"/>
        <v>37421.879999999997</v>
      </c>
      <c r="D295" s="7">
        <f t="shared" ref="D295:I295" si="123">D296+D297</f>
        <v>0</v>
      </c>
      <c r="E295" s="7">
        <f t="shared" si="123"/>
        <v>37421.879999999997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 x14ac:dyDescent="0.3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77</v>
      </c>
    </row>
    <row r="297" spans="1:10" ht="20.25" x14ac:dyDescent="0.3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77</v>
      </c>
    </row>
    <row r="298" spans="1:10" ht="81" x14ac:dyDescent="0.3">
      <c r="A298" s="64">
        <f t="shared" si="122"/>
        <v>283</v>
      </c>
      <c r="B298" s="9" t="s">
        <v>103</v>
      </c>
      <c r="C298" s="7">
        <f t="shared" si="121"/>
        <v>4724.7150000000001</v>
      </c>
      <c r="D298" s="7">
        <f>SUM(D299:D300)</f>
        <v>1503.2750000000001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 x14ac:dyDescent="0.3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77</v>
      </c>
    </row>
    <row r="300" spans="1:10" ht="20.25" x14ac:dyDescent="0.3">
      <c r="A300" s="64">
        <f t="shared" si="122"/>
        <v>285</v>
      </c>
      <c r="B300" s="9" t="s">
        <v>3</v>
      </c>
      <c r="C300" s="7">
        <f t="shared" si="121"/>
        <v>4724.7150000000001</v>
      </c>
      <c r="D300" s="7">
        <v>1503.2750000000001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77</v>
      </c>
    </row>
    <row r="301" spans="1:10" ht="182.25" x14ac:dyDescent="0.3">
      <c r="A301" s="64">
        <f t="shared" si="122"/>
        <v>286</v>
      </c>
      <c r="B301" s="9" t="s">
        <v>150</v>
      </c>
      <c r="C301" s="7">
        <f t="shared" si="121"/>
        <v>1322.5</v>
      </c>
      <c r="D301" s="7">
        <f t="shared" ref="D301:I301" si="124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141</v>
      </c>
    </row>
    <row r="302" spans="1:10" ht="20.25" x14ac:dyDescent="0.3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77</v>
      </c>
    </row>
    <row r="303" spans="1:10" ht="20.25" x14ac:dyDescent="0.3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77</v>
      </c>
    </row>
    <row r="304" spans="1:10" ht="62.25" customHeight="1" x14ac:dyDescent="0.3">
      <c r="A304" s="64">
        <f t="shared" si="122"/>
        <v>289</v>
      </c>
      <c r="B304" s="9" t="s">
        <v>175</v>
      </c>
      <c r="C304" s="7">
        <f t="shared" si="121"/>
        <v>1192.67</v>
      </c>
      <c r="D304" s="7">
        <f t="shared" ref="D304:I304" si="125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161</v>
      </c>
    </row>
    <row r="305" spans="1:10" ht="60.75" x14ac:dyDescent="0.25">
      <c r="A305" s="63"/>
      <c r="B305" s="9" t="s">
        <v>174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 x14ac:dyDescent="0.3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77</v>
      </c>
    </row>
    <row r="307" spans="1:10" ht="20.25" x14ac:dyDescent="0.3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77</v>
      </c>
    </row>
    <row r="308" spans="1:10" ht="20.25" x14ac:dyDescent="0.3">
      <c r="A308" s="64">
        <v>293</v>
      </c>
      <c r="B308" s="156" t="s">
        <v>131</v>
      </c>
      <c r="C308" s="154"/>
      <c r="D308" s="154"/>
      <c r="E308" s="154"/>
      <c r="F308" s="154"/>
      <c r="G308" s="154"/>
      <c r="H308" s="154"/>
      <c r="I308" s="154"/>
      <c r="J308" s="155"/>
    </row>
    <row r="309" spans="1:10" ht="40.5" x14ac:dyDescent="0.3">
      <c r="A309" s="64">
        <f>A308+1</f>
        <v>294</v>
      </c>
      <c r="B309" s="9" t="s">
        <v>18</v>
      </c>
      <c r="C309" s="7">
        <f>SUM(D309:I309)</f>
        <v>7708.91</v>
      </c>
      <c r="D309" s="7">
        <f t="shared" ref="D309:I309" si="126">SUM(D310:D312)</f>
        <v>500</v>
      </c>
      <c r="E309" s="7">
        <f t="shared" si="126"/>
        <v>583.80999999999995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77</v>
      </c>
    </row>
    <row r="310" spans="1:10" ht="20.25" x14ac:dyDescent="0.3">
      <c r="A310" s="64">
        <v>298</v>
      </c>
      <c r="B310" s="9" t="s">
        <v>16</v>
      </c>
      <c r="C310" s="92">
        <f>SUM(D310:I310)</f>
        <v>6426.35</v>
      </c>
      <c r="D310" s="7">
        <f t="shared" ref="D310:I312" si="127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 x14ac:dyDescent="0.3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583.80999999999995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77</v>
      </c>
    </row>
    <row r="312" spans="1:10" ht="20.25" x14ac:dyDescent="0.3">
      <c r="A312" s="64">
        <v>300</v>
      </c>
      <c r="B312" s="24" t="s">
        <v>118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 x14ac:dyDescent="0.3">
      <c r="A313" s="64">
        <v>301</v>
      </c>
      <c r="B313" s="153" t="s">
        <v>8</v>
      </c>
      <c r="C313" s="154"/>
      <c r="D313" s="154"/>
      <c r="E313" s="154"/>
      <c r="F313" s="154"/>
      <c r="G313" s="154"/>
      <c r="H313" s="154"/>
      <c r="I313" s="154"/>
      <c r="J313" s="155"/>
    </row>
    <row r="314" spans="1:10" ht="55.5" customHeight="1" x14ac:dyDescent="0.25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583.80999999999995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77</v>
      </c>
    </row>
    <row r="315" spans="1:10" ht="20.25" x14ac:dyDescent="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77</v>
      </c>
    </row>
    <row r="316" spans="1:10" ht="20.25" x14ac:dyDescent="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583.80999999999995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77</v>
      </c>
    </row>
    <row r="317" spans="1:10" ht="20.25" x14ac:dyDescent="0.25">
      <c r="A317" s="86">
        <v>303</v>
      </c>
      <c r="B317" s="9" t="s">
        <v>118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77</v>
      </c>
    </row>
    <row r="318" spans="1:10" ht="138" customHeight="1" x14ac:dyDescent="0.25">
      <c r="A318" s="86">
        <v>304</v>
      </c>
      <c r="B318" s="9" t="s">
        <v>194</v>
      </c>
      <c r="C318" s="21">
        <v>1000</v>
      </c>
      <c r="D318" s="21">
        <v>500</v>
      </c>
      <c r="E318" s="21">
        <f>SUM(E319:E320)</f>
        <v>583.80999999999995</v>
      </c>
      <c r="F318" s="21">
        <v>0</v>
      </c>
      <c r="G318" s="21">
        <v>0</v>
      </c>
      <c r="H318" s="21">
        <v>0</v>
      </c>
      <c r="I318" s="21">
        <v>0</v>
      </c>
      <c r="J318" s="85" t="s">
        <v>195</v>
      </c>
    </row>
    <row r="319" spans="1:10" ht="20.25" x14ac:dyDescent="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77</v>
      </c>
    </row>
    <row r="320" spans="1:10" ht="20.25" x14ac:dyDescent="0.25">
      <c r="A320" s="86">
        <v>306</v>
      </c>
      <c r="B320" s="9" t="s">
        <v>3</v>
      </c>
      <c r="C320" s="21">
        <v>1000</v>
      </c>
      <c r="D320" s="21">
        <v>500</v>
      </c>
      <c r="E320" s="21">
        <v>583.80999999999995</v>
      </c>
      <c r="F320" s="21">
        <v>0</v>
      </c>
      <c r="G320" s="21">
        <v>0</v>
      </c>
      <c r="H320" s="21">
        <v>0</v>
      </c>
      <c r="I320" s="21">
        <v>0</v>
      </c>
      <c r="J320" s="84" t="s">
        <v>77</v>
      </c>
    </row>
    <row r="321" spans="1:10" ht="138" customHeight="1" x14ac:dyDescent="0.25">
      <c r="A321" s="86">
        <v>307</v>
      </c>
      <c r="B321" s="9" t="s">
        <v>196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197</v>
      </c>
    </row>
    <row r="322" spans="1:10" ht="20.25" x14ac:dyDescent="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77</v>
      </c>
    </row>
    <row r="323" spans="1:10" ht="20.25" x14ac:dyDescent="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77</v>
      </c>
    </row>
    <row r="324" spans="1:10" ht="20.25" x14ac:dyDescent="0.25">
      <c r="A324" s="86">
        <v>310</v>
      </c>
      <c r="B324" s="9" t="s">
        <v>118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77</v>
      </c>
    </row>
    <row r="325" spans="1:10" ht="159.75" customHeight="1" x14ac:dyDescent="0.25">
      <c r="A325" s="86">
        <v>311</v>
      </c>
      <c r="B325" s="9" t="s">
        <v>198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199</v>
      </c>
    </row>
    <row r="326" spans="1:10" ht="20.25" x14ac:dyDescent="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77</v>
      </c>
    </row>
    <row r="327" spans="1:10" ht="20.25" x14ac:dyDescent="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77</v>
      </c>
    </row>
    <row r="328" spans="1:10" ht="162" x14ac:dyDescent="0.25">
      <c r="A328" s="86">
        <v>314</v>
      </c>
      <c r="B328" s="9" t="s">
        <v>200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77</v>
      </c>
    </row>
    <row r="329" spans="1:10" ht="20.25" x14ac:dyDescent="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77</v>
      </c>
    </row>
    <row r="330" spans="1:10" ht="20.25" x14ac:dyDescent="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77</v>
      </c>
    </row>
    <row r="331" spans="1:10" ht="117.75" customHeight="1" x14ac:dyDescent="0.25">
      <c r="A331" s="86">
        <v>317</v>
      </c>
      <c r="B331" s="9" t="s">
        <v>201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77</v>
      </c>
    </row>
    <row r="332" spans="1:10" ht="20.25" x14ac:dyDescent="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77</v>
      </c>
    </row>
    <row r="333" spans="1:10" ht="20.25" x14ac:dyDescent="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77</v>
      </c>
    </row>
    <row r="334" spans="1:10" ht="101.25" x14ac:dyDescent="0.25">
      <c r="A334" s="86">
        <v>320</v>
      </c>
      <c r="B334" s="9" t="s">
        <v>202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77</v>
      </c>
    </row>
    <row r="335" spans="1:10" ht="20.25" x14ac:dyDescent="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77</v>
      </c>
    </row>
    <row r="336" spans="1:10" ht="20.25" x14ac:dyDescent="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77</v>
      </c>
    </row>
    <row r="337" spans="1:10" ht="60.75" x14ac:dyDescent="0.25">
      <c r="A337" s="86">
        <v>323</v>
      </c>
      <c r="B337" s="9" t="s">
        <v>203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77</v>
      </c>
    </row>
    <row r="338" spans="1:10" ht="20.25" x14ac:dyDescent="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77</v>
      </c>
    </row>
    <row r="339" spans="1:10" ht="20.25" x14ac:dyDescent="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77</v>
      </c>
    </row>
    <row r="340" spans="1:10" ht="20.25" x14ac:dyDescent="0.3">
      <c r="A340" s="64">
        <v>326</v>
      </c>
      <c r="B340" s="156" t="s">
        <v>132</v>
      </c>
      <c r="C340" s="154"/>
      <c r="D340" s="154"/>
      <c r="E340" s="154"/>
      <c r="F340" s="154"/>
      <c r="G340" s="154"/>
      <c r="H340" s="154"/>
      <c r="I340" s="154"/>
      <c r="J340" s="155"/>
    </row>
    <row r="341" spans="1:10" ht="40.5" x14ac:dyDescent="0.3">
      <c r="A341" s="64">
        <f t="shared" ref="A341:A353" si="128">A340+1</f>
        <v>327</v>
      </c>
      <c r="B341" s="94" t="s">
        <v>42</v>
      </c>
      <c r="C341" s="7">
        <f t="shared" ref="C341:I341" si="129">C342+C343</f>
        <v>272179.96000000002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77</v>
      </c>
    </row>
    <row r="342" spans="1:10" ht="20.25" x14ac:dyDescent="0.3">
      <c r="A342" s="64">
        <f t="shared" si="128"/>
        <v>328</v>
      </c>
      <c r="B342" s="94" t="str">
        <f t="shared" ref="B342:I342" si="130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77</v>
      </c>
    </row>
    <row r="343" spans="1:10" ht="20.25" x14ac:dyDescent="0.3">
      <c r="A343" s="64">
        <f t="shared" si="128"/>
        <v>329</v>
      </c>
      <c r="B343" s="94" t="str">
        <f>B347</f>
        <v xml:space="preserve">Местный бюджет           </v>
      </c>
      <c r="C343" s="7">
        <f t="shared" ref="C343:I343" si="131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77</v>
      </c>
    </row>
    <row r="344" spans="1:10" ht="21" x14ac:dyDescent="0.35">
      <c r="A344" s="64">
        <f t="shared" si="128"/>
        <v>330</v>
      </c>
      <c r="B344" s="185" t="s">
        <v>24</v>
      </c>
      <c r="C344" s="195"/>
      <c r="D344" s="195"/>
      <c r="E344" s="195"/>
      <c r="F344" s="195"/>
      <c r="G344" s="195"/>
      <c r="H344" s="195"/>
      <c r="I344" s="195"/>
      <c r="J344" s="196"/>
    </row>
    <row r="345" spans="1:10" ht="60.75" x14ac:dyDescent="0.3">
      <c r="A345" s="64">
        <f t="shared" si="128"/>
        <v>331</v>
      </c>
      <c r="B345" s="30" t="s">
        <v>165</v>
      </c>
      <c r="C345" s="7">
        <f t="shared" ref="C345:I345" si="132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109</v>
      </c>
    </row>
    <row r="346" spans="1:10" ht="30" customHeight="1" x14ac:dyDescent="0.3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77</v>
      </c>
    </row>
    <row r="347" spans="1:10" ht="20.25" x14ac:dyDescent="0.3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77</v>
      </c>
    </row>
    <row r="348" spans="1:10" ht="21" x14ac:dyDescent="0.35">
      <c r="A348" s="64">
        <f t="shared" si="128"/>
        <v>334</v>
      </c>
      <c r="B348" s="153" t="s">
        <v>8</v>
      </c>
      <c r="C348" s="154"/>
      <c r="D348" s="154"/>
      <c r="E348" s="154"/>
      <c r="F348" s="154"/>
      <c r="G348" s="154"/>
      <c r="H348" s="154"/>
      <c r="I348" s="154"/>
      <c r="J348" s="193"/>
    </row>
    <row r="349" spans="1:10" ht="55.5" customHeight="1" x14ac:dyDescent="0.3">
      <c r="A349" s="64">
        <f t="shared" si="128"/>
        <v>335</v>
      </c>
      <c r="B349" s="9" t="s">
        <v>23</v>
      </c>
      <c r="C349" s="7">
        <f>D349+E349+I349</f>
        <v>2270.04</v>
      </c>
      <c r="D349" s="7">
        <f t="shared" ref="D349:I349" si="133">D350</f>
        <v>1097.8599999999999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77</v>
      </c>
    </row>
    <row r="350" spans="1:10" ht="20.25" x14ac:dyDescent="0.3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t="shared" ref="D350:I350" si="134">D352+D355</f>
        <v>1097.8599999999999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77</v>
      </c>
    </row>
    <row r="351" spans="1:10" ht="81" x14ac:dyDescent="0.3">
      <c r="A351" s="64">
        <f t="shared" si="128"/>
        <v>337</v>
      </c>
      <c r="B351" s="9" t="s">
        <v>37</v>
      </c>
      <c r="C351" s="7">
        <f>D351+E351+I351</f>
        <v>0</v>
      </c>
      <c r="D351" s="7">
        <f t="shared" ref="D351:I351" si="135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 x14ac:dyDescent="0.3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77</v>
      </c>
    </row>
    <row r="353" spans="1:10" ht="117.75" customHeight="1" x14ac:dyDescent="0.3">
      <c r="A353" s="65">
        <f t="shared" si="128"/>
        <v>339</v>
      </c>
      <c r="B353" s="9" t="s">
        <v>187</v>
      </c>
      <c r="C353" s="7"/>
      <c r="D353" s="91"/>
      <c r="E353" s="7"/>
      <c r="F353" s="7"/>
      <c r="G353" s="7"/>
      <c r="H353" s="7"/>
      <c r="I353" s="7"/>
      <c r="J353" s="28"/>
    </row>
    <row r="354" spans="1:10" ht="81" x14ac:dyDescent="0.3">
      <c r="A354" s="65"/>
      <c r="B354" s="9" t="s">
        <v>186</v>
      </c>
      <c r="C354" s="7">
        <f>D354+E354+I354</f>
        <v>2270.04</v>
      </c>
      <c r="D354" s="91">
        <f t="shared" ref="D354:I354" si="136">D355</f>
        <v>1097.8599999999999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95</v>
      </c>
    </row>
    <row r="355" spans="1:10" ht="20.25" x14ac:dyDescent="0.3">
      <c r="A355" s="64">
        <f>A353+1</f>
        <v>340</v>
      </c>
      <c r="B355" s="9" t="s">
        <v>36</v>
      </c>
      <c r="C355" s="7">
        <f>D355+E355+I355</f>
        <v>2270.04</v>
      </c>
      <c r="D355" s="91">
        <v>1097.8599999999999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77</v>
      </c>
    </row>
    <row r="356" spans="1:10" ht="20.25" x14ac:dyDescent="0.3">
      <c r="A356" s="64">
        <f t="shared" ref="A356:A387" si="137">A355+1</f>
        <v>341</v>
      </c>
      <c r="B356" s="156" t="s">
        <v>133</v>
      </c>
      <c r="C356" s="154"/>
      <c r="D356" s="154"/>
      <c r="E356" s="154"/>
      <c r="F356" s="154"/>
      <c r="G356" s="154"/>
      <c r="H356" s="154"/>
      <c r="I356" s="154"/>
      <c r="J356" s="155"/>
    </row>
    <row r="357" spans="1:10" ht="40.5" x14ac:dyDescent="0.3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t="shared" ref="D357:I357" si="138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77</v>
      </c>
    </row>
    <row r="358" spans="1:10" ht="20.25" x14ac:dyDescent="0.3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t="shared" ref="D358:I361" si="139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77</v>
      </c>
    </row>
    <row r="359" spans="1:10" ht="20.25" x14ac:dyDescent="0.3">
      <c r="A359" s="64">
        <f t="shared" si="137"/>
        <v>344</v>
      </c>
      <c r="B359" s="21" t="s">
        <v>30</v>
      </c>
      <c r="C359" s="7">
        <f>D359+E359+F359+G359+H359+I359</f>
        <v>10241.299999999999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77</v>
      </c>
    </row>
    <row r="360" spans="1:10" ht="20.25" x14ac:dyDescent="0.3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77</v>
      </c>
    </row>
    <row r="361" spans="1:10" ht="21" x14ac:dyDescent="0.35">
      <c r="A361" s="64">
        <f t="shared" si="137"/>
        <v>346</v>
      </c>
      <c r="B361" s="88" t="s">
        <v>118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2114.3000000000002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 x14ac:dyDescent="0.3">
      <c r="A362" s="64">
        <f t="shared" si="137"/>
        <v>347</v>
      </c>
      <c r="B362" s="185" t="s">
        <v>33</v>
      </c>
      <c r="C362" s="186"/>
      <c r="D362" s="186"/>
      <c r="E362" s="186"/>
      <c r="F362" s="186"/>
      <c r="G362" s="186"/>
      <c r="H362" s="186"/>
      <c r="I362" s="186"/>
      <c r="J362" s="187"/>
    </row>
    <row r="363" spans="1:10" ht="60.75" x14ac:dyDescent="0.3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t="shared" ref="D363:I363" si="140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77</v>
      </c>
    </row>
    <row r="364" spans="1:10" ht="20.25" x14ac:dyDescent="0.3">
      <c r="A364" s="64">
        <f t="shared" si="137"/>
        <v>349</v>
      </c>
      <c r="B364" s="21" t="s">
        <v>12</v>
      </c>
      <c r="C364" s="20">
        <f t="shared" ref="C364:C372" si="141">D364+E364+F364+G364+H364+I364</f>
        <v>4995.2</v>
      </c>
      <c r="D364" s="20">
        <f t="shared" ref="D364:I367" si="142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77</v>
      </c>
    </row>
    <row r="365" spans="1:10" ht="20.25" x14ac:dyDescent="0.3">
      <c r="A365" s="64">
        <f t="shared" si="137"/>
        <v>350</v>
      </c>
      <c r="B365" s="21" t="s">
        <v>11</v>
      </c>
      <c r="C365" s="20">
        <f t="shared" si="141"/>
        <v>10241.299999999999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77</v>
      </c>
    </row>
    <row r="366" spans="1:10" ht="20.25" x14ac:dyDescent="0.3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77</v>
      </c>
    </row>
    <row r="367" spans="1:10" ht="20.25" x14ac:dyDescent="0.3">
      <c r="A367" s="64">
        <f t="shared" si="137"/>
        <v>352</v>
      </c>
      <c r="B367" s="21" t="s">
        <v>118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2114.3000000000002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 x14ac:dyDescent="0.3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t="shared" ref="D368:I368" si="143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 x14ac:dyDescent="0.3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77</v>
      </c>
    </row>
    <row r="370" spans="1:10" ht="20.25" x14ac:dyDescent="0.3">
      <c r="A370" s="64">
        <f t="shared" si="137"/>
        <v>355</v>
      </c>
      <c r="B370" s="21" t="s">
        <v>16</v>
      </c>
      <c r="C370" s="20">
        <f t="shared" si="141"/>
        <v>10241.299999999999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77</v>
      </c>
    </row>
    <row r="371" spans="1:10" ht="20.25" x14ac:dyDescent="0.3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 x14ac:dyDescent="0.3">
      <c r="A372" s="64">
        <f t="shared" si="137"/>
        <v>357</v>
      </c>
      <c r="B372" s="7" t="s">
        <v>118</v>
      </c>
      <c r="C372" s="20">
        <f t="shared" si="141"/>
        <v>10645.4</v>
      </c>
      <c r="D372" s="7">
        <v>1184</v>
      </c>
      <c r="E372" s="7">
        <v>1374.3</v>
      </c>
      <c r="F372" s="7">
        <v>2114.3000000000002</v>
      </c>
      <c r="G372" s="7">
        <v>1955.7</v>
      </c>
      <c r="H372" s="7">
        <v>2220</v>
      </c>
      <c r="I372" s="7">
        <v>1797.1</v>
      </c>
      <c r="J372" s="83" t="s">
        <v>77</v>
      </c>
    </row>
    <row r="373" spans="1:10" ht="20.25" x14ac:dyDescent="0.3">
      <c r="A373" s="64">
        <f t="shared" si="137"/>
        <v>358</v>
      </c>
      <c r="B373" s="190" t="s">
        <v>134</v>
      </c>
      <c r="C373" s="186"/>
      <c r="D373" s="186"/>
      <c r="E373" s="186"/>
      <c r="F373" s="186"/>
      <c r="G373" s="186"/>
      <c r="H373" s="186"/>
      <c r="I373" s="186"/>
      <c r="J373" s="187"/>
    </row>
    <row r="374" spans="1:10" ht="40.5" x14ac:dyDescent="0.3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t="shared" ref="D374:I374" si="14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77</v>
      </c>
    </row>
    <row r="375" spans="1:10" ht="20.25" x14ac:dyDescent="0.3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t="shared" ref="D375:I378" si="145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77</v>
      </c>
    </row>
    <row r="376" spans="1:10" ht="20.25" x14ac:dyDescent="0.3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77</v>
      </c>
    </row>
    <row r="377" spans="1:10" ht="20.25" x14ac:dyDescent="0.3">
      <c r="A377" s="64">
        <f t="shared" si="137"/>
        <v>362</v>
      </c>
      <c r="B377" s="21" t="s">
        <v>29</v>
      </c>
      <c r="C377" s="7">
        <f>D377+E377+F377+G377+H377+I377</f>
        <v>16794.560000000001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77</v>
      </c>
    </row>
    <row r="378" spans="1:10" ht="20.25" x14ac:dyDescent="0.3">
      <c r="A378" s="64">
        <f t="shared" si="137"/>
        <v>363</v>
      </c>
      <c r="B378" s="21" t="s">
        <v>118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 x14ac:dyDescent="0.3">
      <c r="A379" s="64">
        <f t="shared" si="137"/>
        <v>364</v>
      </c>
      <c r="B379" s="185" t="s">
        <v>8</v>
      </c>
      <c r="C379" s="186"/>
      <c r="D379" s="186"/>
      <c r="E379" s="186"/>
      <c r="F379" s="186"/>
      <c r="G379" s="186"/>
      <c r="H379" s="186"/>
      <c r="I379" s="186"/>
      <c r="J379" s="187"/>
    </row>
    <row r="380" spans="1:10" ht="60.75" x14ac:dyDescent="0.3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t="shared" ref="D380:I380" si="146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77</v>
      </c>
    </row>
    <row r="381" spans="1:10" ht="20.25" x14ac:dyDescent="0.3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t="shared" ref="D381:I384" si="147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77</v>
      </c>
    </row>
    <row r="382" spans="1:10" ht="43.5" customHeight="1" x14ac:dyDescent="0.3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77</v>
      </c>
    </row>
    <row r="383" spans="1:10" ht="20.25" x14ac:dyDescent="0.3">
      <c r="A383" s="64">
        <f t="shared" si="137"/>
        <v>368</v>
      </c>
      <c r="B383" s="9" t="s">
        <v>3</v>
      </c>
      <c r="C383" s="7">
        <f>D383+E383+F383+G383+H383+I383</f>
        <v>16794.560000000001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77</v>
      </c>
    </row>
    <row r="384" spans="1:10" ht="20.25" x14ac:dyDescent="0.3">
      <c r="A384" s="64">
        <f t="shared" si="137"/>
        <v>369</v>
      </c>
      <c r="B384" s="9" t="s">
        <v>118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 x14ac:dyDescent="0.3">
      <c r="A385" s="64">
        <f t="shared" si="137"/>
        <v>370</v>
      </c>
      <c r="B385" s="9" t="s">
        <v>40</v>
      </c>
      <c r="C385" s="7">
        <f t="shared" ref="C385:I385" si="148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 x14ac:dyDescent="0.3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77</v>
      </c>
    </row>
    <row r="387" spans="1:10" ht="20.25" x14ac:dyDescent="0.3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77</v>
      </c>
    </row>
    <row r="388" spans="1:10" ht="20.25" x14ac:dyDescent="0.3">
      <c r="A388" s="64">
        <f t="shared" ref="A388:A405" si="149">A387+1</f>
        <v>373</v>
      </c>
      <c r="B388" s="9" t="s">
        <v>29</v>
      </c>
      <c r="C388" s="7">
        <f>D388+E388+F388+G388+H388+I388</f>
        <v>16794.560000000001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77</v>
      </c>
    </row>
    <row r="389" spans="1:10" ht="20.25" x14ac:dyDescent="0.3">
      <c r="A389" s="64">
        <f t="shared" si="149"/>
        <v>374</v>
      </c>
      <c r="B389" s="9" t="s">
        <v>118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 x14ac:dyDescent="0.3">
      <c r="A390" s="64">
        <f t="shared" si="149"/>
        <v>375</v>
      </c>
      <c r="B390" s="180" t="s">
        <v>135</v>
      </c>
      <c r="C390" s="194"/>
      <c r="D390" s="194"/>
      <c r="E390" s="194"/>
      <c r="F390" s="194"/>
      <c r="G390" s="194"/>
      <c r="H390" s="194"/>
      <c r="I390" s="194"/>
      <c r="J390" s="194"/>
    </row>
    <row r="391" spans="1:10" ht="40.5" x14ac:dyDescent="0.3">
      <c r="A391" s="64">
        <f t="shared" si="149"/>
        <v>376</v>
      </c>
      <c r="B391" s="21" t="s">
        <v>18</v>
      </c>
      <c r="C391" s="7">
        <f t="shared" ref="C391:I391" si="150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23162.799999999999</v>
      </c>
      <c r="I391" s="7">
        <f t="shared" si="150"/>
        <v>25411.599999999999</v>
      </c>
      <c r="J391" s="83" t="s">
        <v>77</v>
      </c>
    </row>
    <row r="392" spans="1:10" ht="20.25" x14ac:dyDescent="0.3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77</v>
      </c>
    </row>
    <row r="393" spans="1:10" ht="20.25" x14ac:dyDescent="0.3">
      <c r="A393" s="64">
        <f t="shared" si="149"/>
        <v>378</v>
      </c>
      <c r="B393" s="21" t="s">
        <v>11</v>
      </c>
      <c r="C393" s="7">
        <f t="shared" ref="C393:I395" si="151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77</v>
      </c>
    </row>
    <row r="394" spans="1:10" ht="20.25" x14ac:dyDescent="0.3">
      <c r="A394" s="64">
        <f t="shared" si="149"/>
        <v>379</v>
      </c>
      <c r="B394" s="21" t="s">
        <v>29</v>
      </c>
      <c r="C394" s="7">
        <f t="shared" si="151"/>
        <v>97405.700000000012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22488.799999999999</v>
      </c>
      <c r="I394" s="7">
        <f t="shared" si="151"/>
        <v>24737.599999999999</v>
      </c>
      <c r="J394" s="83" t="s">
        <v>77</v>
      </c>
    </row>
    <row r="395" spans="1:10" ht="20.25" x14ac:dyDescent="0.3">
      <c r="A395" s="64">
        <f t="shared" si="149"/>
        <v>380</v>
      </c>
      <c r="B395" s="21" t="s">
        <v>120</v>
      </c>
      <c r="C395" s="7">
        <f t="shared" si="151"/>
        <v>1095.4000000000001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 x14ac:dyDescent="0.3">
      <c r="A396" s="64">
        <f t="shared" si="149"/>
        <v>381</v>
      </c>
      <c r="B396" s="185" t="s">
        <v>8</v>
      </c>
      <c r="C396" s="186"/>
      <c r="D396" s="186"/>
      <c r="E396" s="186"/>
      <c r="F396" s="186"/>
      <c r="G396" s="186"/>
      <c r="H396" s="186"/>
      <c r="I396" s="186"/>
      <c r="J396" s="187"/>
    </row>
    <row r="397" spans="1:10" ht="60.75" x14ac:dyDescent="0.3">
      <c r="A397" s="64">
        <f t="shared" si="149"/>
        <v>382</v>
      </c>
      <c r="B397" s="9" t="s">
        <v>23</v>
      </c>
      <c r="C397" s="7">
        <f t="shared" ref="C397:I397" si="152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23162.799999999999</v>
      </c>
      <c r="I397" s="7">
        <f t="shared" si="152"/>
        <v>25411.599999999999</v>
      </c>
      <c r="J397" s="28" t="s">
        <v>77</v>
      </c>
    </row>
    <row r="398" spans="1:10" ht="20.25" x14ac:dyDescent="0.3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77</v>
      </c>
    </row>
    <row r="399" spans="1:10" ht="20.25" x14ac:dyDescent="0.3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t="shared" ref="D399:I399" si="153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77</v>
      </c>
    </row>
    <row r="400" spans="1:10" ht="20.25" x14ac:dyDescent="0.3">
      <c r="A400" s="64">
        <f t="shared" si="149"/>
        <v>385</v>
      </c>
      <c r="B400" s="9" t="s">
        <v>3</v>
      </c>
      <c r="C400" s="7">
        <f>D400+E400+F400+G400+H400+I400</f>
        <v>97405.700000000012</v>
      </c>
      <c r="D400" s="7">
        <f t="shared" ref="D400:I401" si="154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22488.799999999999</v>
      </c>
      <c r="I400" s="7">
        <f t="shared" si="154"/>
        <v>24737.599999999999</v>
      </c>
      <c r="J400" s="28" t="s">
        <v>77</v>
      </c>
    </row>
    <row r="401" spans="1:10" ht="20.25" x14ac:dyDescent="0.3">
      <c r="A401" s="64">
        <f t="shared" si="149"/>
        <v>386</v>
      </c>
      <c r="B401" s="9" t="s">
        <v>120</v>
      </c>
      <c r="C401" s="7">
        <f>D401+E401+F401+G401+H401+I401</f>
        <v>1095.4000000000001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 x14ac:dyDescent="0.3">
      <c r="A402" s="64">
        <f t="shared" si="149"/>
        <v>387</v>
      </c>
      <c r="B402" s="9" t="s">
        <v>48</v>
      </c>
      <c r="C402" s="7">
        <f t="shared" ref="C402:I402" si="155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10166.200000000001</v>
      </c>
      <c r="G402" s="7">
        <f t="shared" si="155"/>
        <v>20524.3</v>
      </c>
      <c r="H402" s="7">
        <f t="shared" si="155"/>
        <v>22588.799999999999</v>
      </c>
      <c r="I402" s="7">
        <f t="shared" si="155"/>
        <v>24837.599999999999</v>
      </c>
      <c r="J402" s="64" t="s">
        <v>79</v>
      </c>
    </row>
    <row r="403" spans="1:10" ht="20.25" x14ac:dyDescent="0.3">
      <c r="A403" s="64">
        <f t="shared" si="149"/>
        <v>388</v>
      </c>
      <c r="B403" s="9" t="s">
        <v>32</v>
      </c>
      <c r="C403" s="7">
        <f>D403+E403+F403+G403+H403+I403</f>
        <v>97405.700000000012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22488.799999999999</v>
      </c>
      <c r="I403" s="7">
        <v>24737.599999999999</v>
      </c>
      <c r="J403" s="28" t="s">
        <v>77</v>
      </c>
    </row>
    <row r="404" spans="1:10" ht="20.25" x14ac:dyDescent="0.3">
      <c r="A404" s="48">
        <f t="shared" si="149"/>
        <v>389</v>
      </c>
      <c r="B404" s="40" t="s">
        <v>120</v>
      </c>
      <c r="C404" s="10">
        <f>D404+E404+F404+G404+H404+I404</f>
        <v>1095.4000000000001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 x14ac:dyDescent="0.3">
      <c r="A405" s="65">
        <f t="shared" si="149"/>
        <v>390</v>
      </c>
      <c r="B405" s="9" t="s">
        <v>177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 x14ac:dyDescent="0.25">
      <c r="A406" s="65"/>
      <c r="B406" s="9" t="s">
        <v>176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 x14ac:dyDescent="0.3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77</v>
      </c>
    </row>
    <row r="408" spans="1:10" ht="39" customHeight="1" x14ac:dyDescent="0.3">
      <c r="A408" s="64">
        <f t="shared" ref="A408:A439" si="156">A407+1</f>
        <v>392</v>
      </c>
      <c r="B408" s="156" t="s">
        <v>180</v>
      </c>
      <c r="C408" s="157"/>
      <c r="D408" s="157"/>
      <c r="E408" s="157"/>
      <c r="F408" s="157"/>
      <c r="G408" s="157"/>
      <c r="H408" s="157"/>
      <c r="I408" s="157"/>
      <c r="J408" s="158"/>
    </row>
    <row r="409" spans="1:10" ht="40.5" x14ac:dyDescent="0.3">
      <c r="A409" s="64">
        <f t="shared" si="156"/>
        <v>393</v>
      </c>
      <c r="B409" s="9" t="s">
        <v>18</v>
      </c>
      <c r="C409" s="7">
        <f t="shared" ref="C409:I409" si="157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59471.199999999997</v>
      </c>
      <c r="G409" s="7">
        <f t="shared" si="157"/>
        <v>60143.199999999997</v>
      </c>
      <c r="H409" s="7">
        <f t="shared" si="157"/>
        <v>60373.689999999995</v>
      </c>
      <c r="I409" s="7">
        <f t="shared" si="157"/>
        <v>60606.32</v>
      </c>
      <c r="J409" s="28" t="s">
        <v>77</v>
      </c>
    </row>
    <row r="410" spans="1:10" ht="20.25" x14ac:dyDescent="0.3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77</v>
      </c>
    </row>
    <row r="411" spans="1:10" ht="20.25" x14ac:dyDescent="0.3">
      <c r="A411" s="64">
        <f t="shared" si="156"/>
        <v>395</v>
      </c>
      <c r="B411" s="9" t="s">
        <v>3</v>
      </c>
      <c r="C411" s="7">
        <f t="shared" ref="C411:I411" si="158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59471.199999999997</v>
      </c>
      <c r="G411" s="7">
        <f t="shared" si="158"/>
        <v>60143.199999999997</v>
      </c>
      <c r="H411" s="7">
        <f t="shared" si="158"/>
        <v>60373.689999999995</v>
      </c>
      <c r="I411" s="7">
        <f t="shared" si="158"/>
        <v>60606.32</v>
      </c>
      <c r="J411" s="28" t="s">
        <v>77</v>
      </c>
    </row>
    <row r="412" spans="1:10" ht="20.25" x14ac:dyDescent="0.3">
      <c r="A412" s="64">
        <f t="shared" si="156"/>
        <v>396</v>
      </c>
      <c r="B412" s="153" t="s">
        <v>8</v>
      </c>
      <c r="C412" s="154"/>
      <c r="D412" s="154"/>
      <c r="E412" s="154"/>
      <c r="F412" s="154"/>
      <c r="G412" s="154"/>
      <c r="H412" s="154"/>
      <c r="I412" s="154"/>
      <c r="J412" s="155"/>
    </row>
    <row r="413" spans="1:10" ht="57.75" customHeight="1" x14ac:dyDescent="0.3">
      <c r="A413" s="64">
        <f t="shared" si="156"/>
        <v>397</v>
      </c>
      <c r="B413" s="9" t="s">
        <v>23</v>
      </c>
      <c r="C413" s="7">
        <f t="shared" ref="C413:I413" si="159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59471.199999999997</v>
      </c>
      <c r="G413" s="7">
        <f t="shared" si="159"/>
        <v>60143.199999999997</v>
      </c>
      <c r="H413" s="7">
        <f t="shared" si="159"/>
        <v>60373.689999999995</v>
      </c>
      <c r="I413" s="7">
        <f t="shared" si="159"/>
        <v>60606.32</v>
      </c>
      <c r="J413" s="28" t="s">
        <v>77</v>
      </c>
    </row>
    <row r="414" spans="1:10" ht="20.25" x14ac:dyDescent="0.3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77</v>
      </c>
    </row>
    <row r="415" spans="1:10" ht="20.25" x14ac:dyDescent="0.3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59471.199999999997</v>
      </c>
      <c r="G415" s="7">
        <f>G417+G419+G421+G423+G425</f>
        <v>60143.199999999997</v>
      </c>
      <c r="H415" s="7">
        <f>H417+H419+H421+H423+H425</f>
        <v>60373.689999999995</v>
      </c>
      <c r="I415" s="7">
        <f>I417+I419+I421+I423+I425</f>
        <v>60606.32</v>
      </c>
      <c r="J415" s="64" t="s">
        <v>77</v>
      </c>
    </row>
    <row r="416" spans="1:10" ht="81" x14ac:dyDescent="0.3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t="shared" ref="D416:I416" si="160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 x14ac:dyDescent="0.3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77</v>
      </c>
    </row>
    <row r="418" spans="1:10" ht="117.75" customHeight="1" x14ac:dyDescent="0.3">
      <c r="A418" s="64">
        <f t="shared" si="156"/>
        <v>402</v>
      </c>
      <c r="B418" s="9" t="s">
        <v>71</v>
      </c>
      <c r="C418" s="7">
        <f t="shared" ref="C418:I418" si="161">C419</f>
        <v>204643.06</v>
      </c>
      <c r="D418" s="7">
        <f t="shared" si="161"/>
        <v>31955.200000000001</v>
      </c>
      <c r="E418" s="7">
        <f t="shared" si="161"/>
        <v>33054.959999999999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 x14ac:dyDescent="0.3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31955.200000000001</v>
      </c>
      <c r="E419" s="7">
        <v>33054.959999999999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77</v>
      </c>
    </row>
    <row r="420" spans="1:10" ht="116.25" customHeight="1" x14ac:dyDescent="0.3">
      <c r="A420" s="64">
        <f t="shared" si="156"/>
        <v>404</v>
      </c>
      <c r="B420" s="9" t="s">
        <v>72</v>
      </c>
      <c r="C420" s="7">
        <f t="shared" ref="C420:I420" si="162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22923.599999999999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 x14ac:dyDescent="0.3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22923.599999999999</v>
      </c>
      <c r="G421" s="7">
        <v>23200</v>
      </c>
      <c r="H421" s="7">
        <v>23400</v>
      </c>
      <c r="I421" s="7">
        <v>23600</v>
      </c>
      <c r="J421" s="64" t="s">
        <v>77</v>
      </c>
    </row>
    <row r="422" spans="1:10" ht="116.25" customHeight="1" x14ac:dyDescent="0.3">
      <c r="A422" s="64">
        <f t="shared" si="156"/>
        <v>406</v>
      </c>
      <c r="B422" s="9" t="s">
        <v>84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 x14ac:dyDescent="0.3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77</v>
      </c>
    </row>
    <row r="424" spans="1:10" ht="138" customHeight="1" x14ac:dyDescent="0.3">
      <c r="A424" s="64">
        <f t="shared" si="156"/>
        <v>408</v>
      </c>
      <c r="B424" s="30" t="s">
        <v>75</v>
      </c>
      <c r="C424" s="7">
        <f t="shared" ref="C424:I424" si="163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 x14ac:dyDescent="0.3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77</v>
      </c>
    </row>
    <row r="426" spans="1:10" ht="115.5" customHeight="1" x14ac:dyDescent="0.3">
      <c r="A426" s="64">
        <f t="shared" si="156"/>
        <v>410</v>
      </c>
      <c r="B426" s="30" t="s">
        <v>99</v>
      </c>
      <c r="C426" s="7">
        <f t="shared" ref="C426:I426" si="164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113</v>
      </c>
    </row>
    <row r="427" spans="1:10" ht="20.25" x14ac:dyDescent="0.3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77</v>
      </c>
    </row>
    <row r="428" spans="1:10" ht="20.25" x14ac:dyDescent="0.3">
      <c r="A428" s="64">
        <f t="shared" si="156"/>
        <v>412</v>
      </c>
      <c r="B428" s="150" t="s">
        <v>166</v>
      </c>
      <c r="C428" s="191"/>
      <c r="D428" s="191"/>
      <c r="E428" s="191"/>
      <c r="F428" s="191"/>
      <c r="G428" s="191"/>
      <c r="H428" s="191"/>
      <c r="I428" s="191"/>
      <c r="J428" s="192"/>
    </row>
    <row r="429" spans="1:10" ht="40.5" x14ac:dyDescent="0.3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77</v>
      </c>
    </row>
    <row r="430" spans="1:10" ht="20.25" x14ac:dyDescent="0.3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77</v>
      </c>
    </row>
    <row r="431" spans="1:10" ht="20.25" x14ac:dyDescent="0.3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77</v>
      </c>
    </row>
    <row r="432" spans="1:10" ht="20.25" x14ac:dyDescent="0.3">
      <c r="A432" s="64">
        <f t="shared" si="156"/>
        <v>416</v>
      </c>
      <c r="B432" s="9" t="s">
        <v>118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 x14ac:dyDescent="0.3">
      <c r="A433" s="64">
        <f t="shared" si="156"/>
        <v>417</v>
      </c>
      <c r="B433" s="153" t="s">
        <v>14</v>
      </c>
      <c r="C433" s="154"/>
      <c r="D433" s="154"/>
      <c r="E433" s="154"/>
      <c r="F433" s="154"/>
      <c r="G433" s="154"/>
      <c r="H433" s="154"/>
      <c r="I433" s="154"/>
      <c r="J433" s="155"/>
    </row>
    <row r="434" spans="1:10" ht="60.75" x14ac:dyDescent="0.3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77</v>
      </c>
    </row>
    <row r="435" spans="1:10" ht="20.25" x14ac:dyDescent="0.3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77</v>
      </c>
    </row>
    <row r="436" spans="1:10" ht="20.25" x14ac:dyDescent="0.3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77</v>
      </c>
    </row>
    <row r="437" spans="1:10" ht="20.25" x14ac:dyDescent="0.3">
      <c r="A437" s="64">
        <f t="shared" si="156"/>
        <v>421</v>
      </c>
      <c r="B437" s="21" t="s">
        <v>118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119</v>
      </c>
    </row>
    <row r="438" spans="1:10" ht="121.5" x14ac:dyDescent="0.3">
      <c r="A438" s="64">
        <f t="shared" si="156"/>
        <v>422</v>
      </c>
      <c r="B438" s="7" t="s">
        <v>144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 x14ac:dyDescent="0.3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 x14ac:dyDescent="0.3">
      <c r="A440" s="64">
        <f t="shared" ref="A440:A471" si="165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119</v>
      </c>
    </row>
    <row r="441" spans="1:10" ht="20.25" x14ac:dyDescent="0.3">
      <c r="A441" s="64">
        <f t="shared" si="165"/>
        <v>425</v>
      </c>
      <c r="B441" s="7" t="s">
        <v>118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119</v>
      </c>
    </row>
    <row r="442" spans="1:10" ht="21" x14ac:dyDescent="0.35">
      <c r="A442" s="64">
        <f t="shared" si="165"/>
        <v>426</v>
      </c>
      <c r="B442" s="188" t="s">
        <v>151</v>
      </c>
      <c r="C442" s="188"/>
      <c r="D442" s="188"/>
      <c r="E442" s="188"/>
      <c r="F442" s="188"/>
      <c r="G442" s="188"/>
      <c r="H442" s="188"/>
      <c r="I442" s="188"/>
      <c r="J442" s="189"/>
    </row>
    <row r="443" spans="1:10" ht="40.5" x14ac:dyDescent="0.3">
      <c r="A443" s="64">
        <f t="shared" si="165"/>
        <v>427</v>
      </c>
      <c r="B443" s="21" t="s">
        <v>18</v>
      </c>
      <c r="C443" s="7">
        <f t="shared" ref="C443:I443" si="166">C444+C445</f>
        <v>7698.24</v>
      </c>
      <c r="D443" s="7">
        <f t="shared" si="166"/>
        <v>0</v>
      </c>
      <c r="E443" s="7">
        <f t="shared" si="166"/>
        <v>2298.2399999999998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 x14ac:dyDescent="0.3">
      <c r="A444" s="64">
        <f t="shared" si="165"/>
        <v>428</v>
      </c>
      <c r="B444" s="21" t="s">
        <v>137</v>
      </c>
      <c r="C444" s="31">
        <f>C448</f>
        <v>3320</v>
      </c>
      <c r="D444" s="7">
        <f>D445</f>
        <v>0</v>
      </c>
      <c r="E444" s="31">
        <f t="shared" ref="E444:I445" si="167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119</v>
      </c>
    </row>
    <row r="445" spans="1:10" ht="20.25" x14ac:dyDescent="0.3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119</v>
      </c>
    </row>
    <row r="446" spans="1:10" ht="20.25" x14ac:dyDescent="0.3">
      <c r="A446" s="64">
        <f t="shared" si="165"/>
        <v>430</v>
      </c>
      <c r="B446" s="153" t="s">
        <v>14</v>
      </c>
      <c r="C446" s="154"/>
      <c r="D446" s="154"/>
      <c r="E446" s="154"/>
      <c r="F446" s="154"/>
      <c r="G446" s="154"/>
      <c r="H446" s="154"/>
      <c r="I446" s="154"/>
      <c r="J446" s="155"/>
    </row>
    <row r="447" spans="1:10" ht="52.5" customHeight="1" x14ac:dyDescent="0.3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t="shared" ref="D447:I447" si="168">D448+D449</f>
        <v>0</v>
      </c>
      <c r="E447" s="7">
        <f t="shared" si="168"/>
        <v>2298.2399999999998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119</v>
      </c>
    </row>
    <row r="448" spans="1:10" ht="20.25" x14ac:dyDescent="0.3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t="shared" ref="D448:I449" si="16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119</v>
      </c>
    </row>
    <row r="449" spans="1:18" ht="20.25" x14ac:dyDescent="0.3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119</v>
      </c>
    </row>
    <row r="450" spans="1:18" ht="156" customHeight="1" x14ac:dyDescent="0.3">
      <c r="A450" s="64">
        <f t="shared" si="165"/>
        <v>434</v>
      </c>
      <c r="B450" s="17" t="s">
        <v>145</v>
      </c>
      <c r="C450" s="7">
        <f t="shared" ref="C450:I450" si="17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119</v>
      </c>
    </row>
    <row r="451" spans="1:18" ht="24" customHeight="1" x14ac:dyDescent="0.3">
      <c r="A451" s="64">
        <f t="shared" si="165"/>
        <v>435</v>
      </c>
      <c r="B451" s="9" t="s">
        <v>137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119</v>
      </c>
    </row>
    <row r="452" spans="1:18" ht="22.5" customHeight="1" x14ac:dyDescent="0.3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t="shared" ref="D452:I452" si="171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119</v>
      </c>
    </row>
    <row r="453" spans="1:18" ht="117.75" customHeight="1" x14ac:dyDescent="0.3">
      <c r="A453" s="64">
        <f t="shared" si="165"/>
        <v>437</v>
      </c>
      <c r="B453" s="33" t="s">
        <v>156</v>
      </c>
      <c r="C453" s="7">
        <f t="shared" ref="C453:I453" si="172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8" ht="20.25" x14ac:dyDescent="0.3">
      <c r="A454" s="64">
        <f t="shared" si="165"/>
        <v>438</v>
      </c>
      <c r="B454" s="9" t="s">
        <v>137</v>
      </c>
      <c r="C454" s="31">
        <f t="shared" ref="C454:C470" si="173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119</v>
      </c>
    </row>
    <row r="455" spans="1:18" ht="20.25" x14ac:dyDescent="0.3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119</v>
      </c>
      <c r="L455" s="6"/>
      <c r="M455" s="6"/>
      <c r="N455" s="6"/>
      <c r="O455" s="6"/>
      <c r="P455" s="6"/>
      <c r="Q455" s="6"/>
      <c r="R455" s="6"/>
    </row>
    <row r="456" spans="1:18" ht="81" x14ac:dyDescent="0.3">
      <c r="A456" s="64">
        <f t="shared" si="165"/>
        <v>440</v>
      </c>
      <c r="B456" s="33" t="s">
        <v>157</v>
      </c>
      <c r="C456" s="34">
        <f t="shared" si="173"/>
        <v>340</v>
      </c>
      <c r="D456" s="7">
        <f t="shared" ref="D456:I456" si="174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8" ht="20.25" x14ac:dyDescent="0.3">
      <c r="A457" s="64">
        <f t="shared" si="165"/>
        <v>441</v>
      </c>
      <c r="B457" s="9" t="s">
        <v>137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77</v>
      </c>
    </row>
    <row r="458" spans="1:18" ht="20.25" x14ac:dyDescent="0.3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77</v>
      </c>
    </row>
    <row r="459" spans="1:18" ht="176.25" customHeight="1" x14ac:dyDescent="0.3">
      <c r="A459" s="64">
        <f t="shared" si="165"/>
        <v>443</v>
      </c>
      <c r="B459" s="33" t="s">
        <v>146</v>
      </c>
      <c r="C459" s="31">
        <f t="shared" si="173"/>
        <v>210</v>
      </c>
      <c r="D459" s="7">
        <f t="shared" ref="D459:I459" si="175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8" ht="20.25" x14ac:dyDescent="0.3">
      <c r="A460" s="64">
        <f t="shared" si="165"/>
        <v>444</v>
      </c>
      <c r="B460" s="9" t="s">
        <v>137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77</v>
      </c>
    </row>
    <row r="461" spans="1:18" ht="20.25" x14ac:dyDescent="0.3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77</v>
      </c>
    </row>
    <row r="462" spans="1:18" ht="60.75" x14ac:dyDescent="0.3">
      <c r="A462" s="64">
        <f t="shared" si="165"/>
        <v>446</v>
      </c>
      <c r="B462" s="33" t="s">
        <v>147</v>
      </c>
      <c r="C462" s="34">
        <f t="shared" si="173"/>
        <v>220</v>
      </c>
      <c r="D462" s="7">
        <f t="shared" ref="D462:I462" si="176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188.18899999999999</v>
      </c>
    </row>
    <row r="463" spans="1:18" ht="20.25" x14ac:dyDescent="0.3">
      <c r="A463" s="64">
        <f t="shared" si="165"/>
        <v>447</v>
      </c>
      <c r="B463" s="9" t="s">
        <v>137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77</v>
      </c>
    </row>
    <row r="464" spans="1:18" ht="20.25" x14ac:dyDescent="0.3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16.670000000000002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77</v>
      </c>
    </row>
    <row r="465" spans="1:10" ht="99" customHeight="1" x14ac:dyDescent="0.3">
      <c r="A465" s="64">
        <f t="shared" si="165"/>
        <v>449</v>
      </c>
      <c r="B465" s="33" t="s">
        <v>148</v>
      </c>
      <c r="C465" s="34">
        <f t="shared" si="173"/>
        <v>1560</v>
      </c>
      <c r="D465" s="8">
        <f t="shared" ref="D465:I465" si="177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 x14ac:dyDescent="0.3">
      <c r="A466" s="64">
        <f t="shared" si="165"/>
        <v>450</v>
      </c>
      <c r="B466" s="9" t="s">
        <v>137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77</v>
      </c>
    </row>
    <row r="467" spans="1:10" ht="20.25" x14ac:dyDescent="0.3">
      <c r="A467" s="64">
        <f t="shared" si="165"/>
        <v>451</v>
      </c>
      <c r="B467" s="9" t="s">
        <v>138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77</v>
      </c>
    </row>
    <row r="468" spans="1:10" ht="81" x14ac:dyDescent="0.3">
      <c r="A468" s="64">
        <f t="shared" si="165"/>
        <v>452</v>
      </c>
      <c r="B468" s="33" t="s">
        <v>149</v>
      </c>
      <c r="C468" s="34">
        <f t="shared" si="173"/>
        <v>2530</v>
      </c>
      <c r="D468" s="7">
        <f t="shared" ref="D468:I468" si="17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139</v>
      </c>
    </row>
    <row r="469" spans="1:10" ht="20.25" x14ac:dyDescent="0.3">
      <c r="A469" s="64">
        <f t="shared" si="165"/>
        <v>453</v>
      </c>
      <c r="B469" s="9" t="s">
        <v>137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77</v>
      </c>
    </row>
    <row r="470" spans="1:10" ht="20.25" x14ac:dyDescent="0.3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77</v>
      </c>
    </row>
    <row r="471" spans="1:10" ht="101.25" x14ac:dyDescent="0.3">
      <c r="A471" s="64">
        <f t="shared" si="165"/>
        <v>455</v>
      </c>
      <c r="B471" s="9" t="s">
        <v>140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 x14ac:dyDescent="0.3">
      <c r="A472" s="64">
        <f t="shared" ref="A472:A478" si="179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77</v>
      </c>
    </row>
    <row r="473" spans="1:10" ht="40.5" x14ac:dyDescent="0.3">
      <c r="A473" s="64">
        <f t="shared" si="179"/>
        <v>457</v>
      </c>
      <c r="B473" s="9" t="s">
        <v>136</v>
      </c>
      <c r="C473" s="31">
        <f t="shared" ref="C473:C478" si="180">D473+E473+F473+G473+H473+I473</f>
        <v>2298.2399999999998</v>
      </c>
      <c r="D473" s="7">
        <f t="shared" ref="D473:I473" si="181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194.19499999999999</v>
      </c>
    </row>
    <row r="474" spans="1:10" ht="20.25" x14ac:dyDescent="0.3">
      <c r="A474" s="64">
        <f t="shared" si="179"/>
        <v>458</v>
      </c>
      <c r="B474" s="9" t="s">
        <v>191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77</v>
      </c>
    </row>
    <row r="475" spans="1:10" ht="20.25" x14ac:dyDescent="0.3">
      <c r="A475" s="64">
        <f t="shared" si="179"/>
        <v>459</v>
      </c>
      <c r="B475" s="9" t="s">
        <v>3</v>
      </c>
      <c r="C475" s="34">
        <f t="shared" si="180"/>
        <v>2298.2399999999998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77</v>
      </c>
    </row>
    <row r="476" spans="1:10" ht="243.75" customHeight="1" x14ac:dyDescent="0.3">
      <c r="A476" s="64">
        <f t="shared" si="179"/>
        <v>460</v>
      </c>
      <c r="B476" s="61" t="s">
        <v>213</v>
      </c>
      <c r="C476" s="34">
        <f t="shared" si="180"/>
        <v>57.9</v>
      </c>
      <c r="D476" s="7">
        <f t="shared" ref="D476:I476" si="182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 x14ac:dyDescent="0.3">
      <c r="A477" s="64">
        <f t="shared" si="179"/>
        <v>461</v>
      </c>
      <c r="B477" s="9" t="s">
        <v>137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77</v>
      </c>
    </row>
    <row r="478" spans="1:10" ht="20.25" x14ac:dyDescent="0.3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77</v>
      </c>
    </row>
    <row r="479" spans="1:10" x14ac:dyDescent="0.2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x14ac:dyDescent="0.2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x14ac:dyDescent="0.2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spans="1:10" x14ac:dyDescent="0.25">
      <c r="F482" s="70"/>
    </row>
    <row r="483" spans="1:10" x14ac:dyDescent="0.25">
      <c r="F483" s="70"/>
    </row>
    <row r="484" spans="1:10" x14ac:dyDescent="0.25">
      <c r="F484" s="70"/>
    </row>
    <row r="485" spans="1:10" x14ac:dyDescent="0.25">
      <c r="F485" s="70"/>
    </row>
    <row r="486" spans="1:10" x14ac:dyDescent="0.25">
      <c r="F486" s="70"/>
    </row>
    <row r="487" spans="1:10" x14ac:dyDescent="0.25">
      <c r="F487" s="70"/>
    </row>
    <row r="488" spans="1:10" x14ac:dyDescent="0.25">
      <c r="F488" s="70"/>
    </row>
    <row r="489" spans="1:10" x14ac:dyDescent="0.25">
      <c r="F489" s="70"/>
    </row>
    <row r="490" spans="1:10" x14ac:dyDescent="0.25">
      <c r="F490" s="70"/>
    </row>
    <row r="491" spans="1:10" x14ac:dyDescent="0.25">
      <c r="F491" s="70"/>
    </row>
    <row r="492" spans="1:10" x14ac:dyDescent="0.25">
      <c r="F492" s="70"/>
    </row>
    <row r="493" spans="1:10" x14ac:dyDescent="0.25">
      <c r="F493" s="70"/>
    </row>
    <row r="494" spans="1:10" x14ac:dyDescent="0.25">
      <c r="F494" s="70"/>
    </row>
    <row r="495" spans="1:10" x14ac:dyDescent="0.25">
      <c r="F495" s="70"/>
    </row>
    <row r="496" spans="1:10" x14ac:dyDescent="0.25">
      <c r="F496" s="70"/>
    </row>
    <row r="497" spans="6:6" x14ac:dyDescent="0.25">
      <c r="F497" s="70"/>
    </row>
    <row r="498" spans="6:6" x14ac:dyDescent="0.25">
      <c r="F498" s="70"/>
    </row>
    <row r="499" spans="6:6" x14ac:dyDescent="0.25">
      <c r="F499" s="70"/>
    </row>
    <row r="500" spans="6:6" x14ac:dyDescent="0.25">
      <c r="F500" s="70"/>
    </row>
    <row r="501" spans="6:6" x14ac:dyDescent="0.25">
      <c r="F501" s="70"/>
    </row>
    <row r="502" spans="6:6" x14ac:dyDescent="0.25">
      <c r="F502" s="70"/>
    </row>
    <row r="503" spans="6:6" x14ac:dyDescent="0.25">
      <c r="F503" s="70"/>
    </row>
    <row r="504" spans="6:6" x14ac:dyDescent="0.25">
      <c r="F504" s="70"/>
    </row>
    <row r="505" spans="6:6" x14ac:dyDescent="0.25">
      <c r="F505" s="70"/>
    </row>
    <row r="506" spans="6:6" x14ac:dyDescent="0.25">
      <c r="F506" s="70"/>
    </row>
    <row r="507" spans="6:6" x14ac:dyDescent="0.25">
      <c r="F507" s="70"/>
    </row>
    <row r="508" spans="6:6" x14ac:dyDescent="0.25">
      <c r="F508" s="70"/>
    </row>
    <row r="509" spans="6:6" x14ac:dyDescent="0.25">
      <c r="F509" s="70"/>
    </row>
    <row r="510" spans="6:6" x14ac:dyDescent="0.25">
      <c r="F510" s="70"/>
    </row>
    <row r="511" spans="6:6" x14ac:dyDescent="0.25">
      <c r="F511" s="70"/>
    </row>
    <row r="512" spans="6:6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</sheetData>
  <mergeCells count="63">
    <mergeCell ref="B20:J20"/>
    <mergeCell ref="H1:J1"/>
    <mergeCell ref="A3:J3"/>
    <mergeCell ref="C5:C6"/>
    <mergeCell ref="C4:I4"/>
    <mergeCell ref="D5:I5"/>
    <mergeCell ref="A4:A6"/>
    <mergeCell ref="B4:B6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185:J185"/>
    <mergeCell ref="B147:J147"/>
    <mergeCell ref="B152:J152"/>
    <mergeCell ref="B167:J167"/>
    <mergeCell ref="B172:J172"/>
    <mergeCell ref="B148:B149"/>
    <mergeCell ref="B180:J180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62:J362"/>
    <mergeCell ref="B356:J356"/>
    <mergeCell ref="B232:J232"/>
    <mergeCell ref="B344:J344"/>
    <mergeCell ref="B390:J390"/>
    <mergeCell ref="B261:J261"/>
    <mergeCell ref="B257:J257"/>
    <mergeCell ref="B308:J308"/>
    <mergeCell ref="B348:J348"/>
    <mergeCell ref="B340:J340"/>
    <mergeCell ref="B313:J313"/>
    <mergeCell ref="B265:J265"/>
  </mergeCells>
  <phoneticPr fontId="3" type="noConversion"/>
  <pageMargins left="0.86614173228346458" right="0.82677165354330717" top="0.78740157480314965" bottom="0.78740157480314965" header="0.11811023622047245" footer="0.11811023622047245"/>
  <pageSetup paperSize="9" scale="67" fitToHeight="0" orientation="landscape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2017-04-12T07:02:46Z</dcterms:modified>
</cp:coreProperties>
</file>