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-15" yWindow="225" windowWidth="22725" windowHeight="11805" tabRatio="582"/>
  </bookViews>
  <sheets>
    <sheet name="Приложение на печать (5)" sheetId="14" r:id="rId1"/>
  </sheets>
  <definedNames>
    <definedName name="_xlnm.Print_Area" localSheetId="0">'Приложение на печать (5)'!$A$1:$K$162</definedName>
  </definedNames>
  <calcPr calcId="152511"/>
</workbook>
</file>

<file path=xl/calcChain.xml><?xml version="1.0" encoding="utf-8"?>
<calcChain xmlns="http://schemas.openxmlformats.org/spreadsheetml/2006/main">
  <c r="I34" i="14" l="1"/>
  <c r="I20" i="14" s="1"/>
  <c r="H20" i="14"/>
  <c r="I30" i="14"/>
  <c r="H30" i="14"/>
  <c r="I16" i="14" l="1"/>
  <c r="H16" i="14"/>
  <c r="I13" i="14" l="1"/>
  <c r="C16" i="14"/>
  <c r="G27" i="14"/>
  <c r="I27" i="14"/>
  <c r="J27" i="14"/>
  <c r="H50" i="14" l="1"/>
  <c r="G50" i="14"/>
  <c r="F50" i="14"/>
  <c r="E50" i="14"/>
  <c r="D50" i="14"/>
  <c r="G46" i="14"/>
  <c r="F46" i="14"/>
  <c r="E46" i="14"/>
  <c r="D46" i="14"/>
  <c r="C50" i="14" l="1"/>
  <c r="G23" i="14"/>
  <c r="F40" i="14" l="1"/>
  <c r="E40" i="14" l="1"/>
  <c r="E54" i="14"/>
  <c r="E66" i="14" l="1"/>
  <c r="E19" i="14" l="1"/>
  <c r="D18" i="14" l="1"/>
  <c r="D17" i="14" s="1"/>
  <c r="F18" i="14"/>
  <c r="F19" i="14"/>
  <c r="D21" i="14"/>
  <c r="E21" i="14"/>
  <c r="F21" i="14"/>
  <c r="H23" i="14"/>
  <c r="H22" i="14" s="1"/>
  <c r="H18" i="14" s="1"/>
  <c r="D24" i="14"/>
  <c r="E24" i="14"/>
  <c r="F24" i="14"/>
  <c r="G24" i="14"/>
  <c r="H24" i="14"/>
  <c r="C25" i="14"/>
  <c r="C26" i="14"/>
  <c r="D27" i="14"/>
  <c r="E27" i="14"/>
  <c r="F27" i="14"/>
  <c r="H27" i="14"/>
  <c r="C28" i="14"/>
  <c r="C29" i="14"/>
  <c r="D30" i="14"/>
  <c r="E30" i="14"/>
  <c r="F30" i="14"/>
  <c r="C31" i="14"/>
  <c r="C32" i="14"/>
  <c r="D39" i="14"/>
  <c r="E39" i="14"/>
  <c r="F39" i="14"/>
  <c r="G39" i="14"/>
  <c r="H39" i="14"/>
  <c r="D40" i="14"/>
  <c r="D15" i="14" s="1"/>
  <c r="D41" i="14"/>
  <c r="D16" i="14" s="1"/>
  <c r="E41" i="14"/>
  <c r="E16" i="14" s="1"/>
  <c r="F41" i="14"/>
  <c r="F16" i="14" s="1"/>
  <c r="G41" i="14"/>
  <c r="H41" i="14"/>
  <c r="D42" i="14"/>
  <c r="E42" i="14"/>
  <c r="F42" i="14"/>
  <c r="G42" i="14"/>
  <c r="H42" i="14"/>
  <c r="C43" i="14"/>
  <c r="C44" i="14"/>
  <c r="C45" i="14"/>
  <c r="H46" i="14"/>
  <c r="C46" i="14" s="1"/>
  <c r="C47" i="14"/>
  <c r="C48" i="14"/>
  <c r="C49" i="14"/>
  <c r="C51" i="14"/>
  <c r="C52" i="14"/>
  <c r="C53" i="14"/>
  <c r="D54" i="14"/>
  <c r="F54" i="14"/>
  <c r="G54" i="14"/>
  <c r="H54" i="14"/>
  <c r="C55" i="14"/>
  <c r="C56" i="14"/>
  <c r="C57" i="14"/>
  <c r="D58" i="14"/>
  <c r="E58" i="14"/>
  <c r="F58" i="14"/>
  <c r="G58" i="14"/>
  <c r="H58" i="14"/>
  <c r="C59" i="14"/>
  <c r="C60" i="14"/>
  <c r="C61" i="14"/>
  <c r="D62" i="14"/>
  <c r="E62" i="14"/>
  <c r="F62" i="14"/>
  <c r="G62" i="14"/>
  <c r="H62" i="14"/>
  <c r="C63" i="14"/>
  <c r="C64" i="14"/>
  <c r="C65" i="14"/>
  <c r="D66" i="14"/>
  <c r="F66" i="14"/>
  <c r="G66" i="14"/>
  <c r="H66" i="14"/>
  <c r="C67" i="14"/>
  <c r="C68" i="14"/>
  <c r="C69" i="14"/>
  <c r="D70" i="14"/>
  <c r="E70" i="14"/>
  <c r="F70" i="14"/>
  <c r="G70" i="14"/>
  <c r="H70" i="14"/>
  <c r="C71" i="14"/>
  <c r="C72" i="14"/>
  <c r="C73" i="14"/>
  <c r="D74" i="14"/>
  <c r="E74" i="14"/>
  <c r="F74" i="14"/>
  <c r="G74" i="14"/>
  <c r="H74" i="14"/>
  <c r="C75" i="14"/>
  <c r="C76" i="14"/>
  <c r="C77" i="14"/>
  <c r="D78" i="14"/>
  <c r="E78" i="14"/>
  <c r="F78" i="14"/>
  <c r="G78" i="14"/>
  <c r="H78" i="14"/>
  <c r="C79" i="14"/>
  <c r="C80" i="14"/>
  <c r="C81" i="14"/>
  <c r="D82" i="14"/>
  <c r="E82" i="14"/>
  <c r="F82" i="14"/>
  <c r="G82" i="14"/>
  <c r="H82" i="14"/>
  <c r="C83" i="14"/>
  <c r="C84" i="14"/>
  <c r="C85" i="14"/>
  <c r="D86" i="14"/>
  <c r="E86" i="14"/>
  <c r="F86" i="14"/>
  <c r="G86" i="14"/>
  <c r="H86" i="14"/>
  <c r="C87" i="14"/>
  <c r="C88" i="14"/>
  <c r="C89" i="14"/>
  <c r="D90" i="14"/>
  <c r="E90" i="14"/>
  <c r="F90" i="14"/>
  <c r="G90" i="14"/>
  <c r="H90" i="14"/>
  <c r="C91" i="14"/>
  <c r="C92" i="14"/>
  <c r="C93" i="14"/>
  <c r="D94" i="14"/>
  <c r="E94" i="14"/>
  <c r="F94" i="14"/>
  <c r="G94" i="14"/>
  <c r="H94" i="14"/>
  <c r="C95" i="14"/>
  <c r="C96" i="14"/>
  <c r="C97" i="14"/>
  <c r="D98" i="14"/>
  <c r="E98" i="14"/>
  <c r="F98" i="14"/>
  <c r="G98" i="14"/>
  <c r="H98" i="14"/>
  <c r="C99" i="14"/>
  <c r="C100" i="14"/>
  <c r="C101" i="14"/>
  <c r="D102" i="14"/>
  <c r="E102" i="14"/>
  <c r="F102" i="14"/>
  <c r="G102" i="14"/>
  <c r="H102" i="14"/>
  <c r="C103" i="14"/>
  <c r="C104" i="14"/>
  <c r="C105" i="14"/>
  <c r="D106" i="14"/>
  <c r="E106" i="14"/>
  <c r="F106" i="14"/>
  <c r="G106" i="14"/>
  <c r="H106" i="14"/>
  <c r="C107" i="14"/>
  <c r="C108" i="14"/>
  <c r="C109" i="14"/>
  <c r="D110" i="14"/>
  <c r="E110" i="14"/>
  <c r="F110" i="14"/>
  <c r="G110" i="14"/>
  <c r="H110" i="14"/>
  <c r="C111" i="14"/>
  <c r="C112" i="14"/>
  <c r="C113" i="14"/>
  <c r="D114" i="14"/>
  <c r="E114" i="14"/>
  <c r="F114" i="14"/>
  <c r="G114" i="14"/>
  <c r="H114" i="14"/>
  <c r="C115" i="14"/>
  <c r="C116" i="14"/>
  <c r="C117" i="14"/>
  <c r="D118" i="14"/>
  <c r="E118" i="14"/>
  <c r="F118" i="14"/>
  <c r="G118" i="14"/>
  <c r="H118" i="14"/>
  <c r="C119" i="14"/>
  <c r="C120" i="14"/>
  <c r="C121" i="14"/>
  <c r="D122" i="14"/>
  <c r="E122" i="14"/>
  <c r="F122" i="14"/>
  <c r="G122" i="14"/>
  <c r="H122" i="14"/>
  <c r="C123" i="14"/>
  <c r="C124" i="14"/>
  <c r="C125" i="14"/>
  <c r="D126" i="14"/>
  <c r="E126" i="14"/>
  <c r="F126" i="14"/>
  <c r="G126" i="14"/>
  <c r="H126" i="14"/>
  <c r="C127" i="14"/>
  <c r="C128" i="14"/>
  <c r="C129" i="14"/>
  <c r="D130" i="14"/>
  <c r="E130" i="14"/>
  <c r="F130" i="14"/>
  <c r="G130" i="14"/>
  <c r="H130" i="14"/>
  <c r="C131" i="14"/>
  <c r="C132" i="14"/>
  <c r="C133" i="14"/>
  <c r="D134" i="14"/>
  <c r="E134" i="14"/>
  <c r="F134" i="14"/>
  <c r="G134" i="14"/>
  <c r="H134" i="14"/>
  <c r="C135" i="14"/>
  <c r="C136" i="14"/>
  <c r="C137" i="14"/>
  <c r="D138" i="14"/>
  <c r="E138" i="14"/>
  <c r="F138" i="14"/>
  <c r="G138" i="14"/>
  <c r="H138" i="14"/>
  <c r="C139" i="14"/>
  <c r="C140" i="14"/>
  <c r="C141" i="14"/>
  <c r="D142" i="14"/>
  <c r="E142" i="14"/>
  <c r="F142" i="14"/>
  <c r="G142" i="14"/>
  <c r="H142" i="14"/>
  <c r="C143" i="14"/>
  <c r="C144" i="14"/>
  <c r="C145" i="14"/>
  <c r="D146" i="14"/>
  <c r="E146" i="14"/>
  <c r="F146" i="14"/>
  <c r="G146" i="14"/>
  <c r="H146" i="14"/>
  <c r="C147" i="14"/>
  <c r="C148" i="14"/>
  <c r="C149" i="14"/>
  <c r="D150" i="14"/>
  <c r="E150" i="14"/>
  <c r="F150" i="14"/>
  <c r="G150" i="14"/>
  <c r="H150" i="14"/>
  <c r="C151" i="14"/>
  <c r="C152" i="14"/>
  <c r="C153" i="14"/>
  <c r="D154" i="14"/>
  <c r="E154" i="14"/>
  <c r="F154" i="14"/>
  <c r="G154" i="14"/>
  <c r="H154" i="14"/>
  <c r="C155" i="14"/>
  <c r="C156" i="14"/>
  <c r="C157" i="14"/>
  <c r="C150" i="14" l="1"/>
  <c r="C27" i="14"/>
  <c r="C130" i="14"/>
  <c r="C21" i="14"/>
  <c r="C114" i="14"/>
  <c r="C98" i="14"/>
  <c r="C82" i="14"/>
  <c r="C66" i="14"/>
  <c r="E38" i="14"/>
  <c r="C23" i="14"/>
  <c r="H19" i="14"/>
  <c r="E14" i="14"/>
  <c r="C154" i="14"/>
  <c r="C142" i="14"/>
  <c r="C138" i="14"/>
  <c r="C134" i="14"/>
  <c r="C146" i="14"/>
  <c r="C126" i="14"/>
  <c r="C122" i="14"/>
  <c r="C118" i="14"/>
  <c r="C110" i="14"/>
  <c r="C106" i="14"/>
  <c r="C102" i="14"/>
  <c r="C94" i="14"/>
  <c r="F15" i="14"/>
  <c r="F38" i="14"/>
  <c r="D38" i="14"/>
  <c r="F17" i="14"/>
  <c r="H38" i="14"/>
  <c r="C24" i="14"/>
  <c r="C41" i="14"/>
  <c r="C90" i="14"/>
  <c r="C86" i="14"/>
  <c r="C78" i="14"/>
  <c r="C74" i="14"/>
  <c r="C70" i="14"/>
  <c r="C62" i="14"/>
  <c r="C58" i="14"/>
  <c r="C54" i="14"/>
  <c r="C42" i="14"/>
  <c r="G38" i="14"/>
  <c r="H14" i="14"/>
  <c r="C39" i="14"/>
  <c r="F14" i="14"/>
  <c r="C40" i="14"/>
  <c r="G15" i="14"/>
  <c r="D14" i="14"/>
  <c r="G22" i="14"/>
  <c r="E17" i="14"/>
  <c r="G16" i="14"/>
  <c r="E15" i="14"/>
  <c r="H15" i="14" l="1"/>
  <c r="H13" i="14" s="1"/>
  <c r="C38" i="14"/>
  <c r="E13" i="14"/>
  <c r="F13" i="14"/>
  <c r="G18" i="14"/>
  <c r="C22" i="14"/>
  <c r="D13" i="14"/>
  <c r="C19" i="14"/>
  <c r="C15" i="14" l="1"/>
  <c r="G17" i="14"/>
  <c r="G14" i="14"/>
  <c r="C18" i="14"/>
  <c r="C17" i="14" s="1"/>
  <c r="G13" i="14" l="1"/>
  <c r="C14" i="14"/>
</calcChain>
</file>

<file path=xl/sharedStrings.xml><?xml version="1.0" encoding="utf-8"?>
<sst xmlns="http://schemas.openxmlformats.org/spreadsheetml/2006/main" count="306" uniqueCount="61">
  <si>
    <t xml:space="preserve">Областной бюджет         </t>
  </si>
  <si>
    <t xml:space="preserve">Местный бюджет           </t>
  </si>
  <si>
    <t>Областной бюджет</t>
  </si>
  <si>
    <t>Всего</t>
  </si>
  <si>
    <t>по годам выполнения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</si>
  <si>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</si>
  <si>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</si>
  <si>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</si>
  <si>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Объемы финансирования, тыс. рублей</t>
  </si>
  <si>
    <t>Внебюджетные средства</t>
  </si>
  <si>
    <t xml:space="preserve">Всего по программе, в том числе     </t>
  </si>
  <si>
    <t xml:space="preserve">       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</si>
  <si>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«Формирование современной городской среды в Артемовском городском округе до 2024 года»</t>
  </si>
  <si>
    <t xml:space="preserve">Местный бюджет </t>
  </si>
  <si>
    <t>№ строки</t>
  </si>
  <si>
    <t>Наименование мероприятия/Источники расходов на финансирование</t>
  </si>
  <si>
    <t>Мероприятие 1. 
Благоустройство общественных территорий, всего, из них:</t>
  </si>
  <si>
    <t>Мероприятие 1.2. 
Благоустройство сквера по ул.Комсомольская, г. Артемовский</t>
  </si>
  <si>
    <t>Мероприятие 1.3.
Благоустройство сквера по ул.Молодежи, г. Артемовский</t>
  </si>
  <si>
    <t>Мероприятие 2. 
Благоустройство дворовых территорий, всего, из них:</t>
  </si>
  <si>
    <t>в том числе  2.1. 
Благоустройство дворовой территории, расположенной по адресу: г.Артемовский, ул.Первомайская, 55</t>
  </si>
  <si>
    <t>в том числе 2.2. 
Благоустройство дворовой территории, расположенной по адресу: г.Артемовский, ул.Заводская, 50</t>
  </si>
  <si>
    <t>в том числе 2.5. 
Благоустройство дворовой территории, расположенной по адресу: г.Артемовский, пер.Вайнера, 3 А</t>
  </si>
  <si>
    <t>в том числе 2.7. 
Благоустройство дворовой территории, расположенной по адресу: Артемовский район, п.Буланаш, ул.Машиностроителей, 4</t>
  </si>
  <si>
    <t>в том числе 2.8. 
Благоустройство дворовой территории, расположенной по адресу: г.Артемовский, ул.Полярников, 29</t>
  </si>
  <si>
    <t>в том числе 2.9. 
Благоустройство дворовой территории, расположенной по адресу: г.Артемовский, ул.Свободы, 80</t>
  </si>
  <si>
    <t>в том числе 2.10. 
Благоустройство дворовых территорий, расположенных по адресу: г.Артемовский, ул.Ленина, 14, 16 ,18</t>
  </si>
  <si>
    <t>в том числе 2.11. 
Благоустройство дворовой территории, расположенной по адресу: г.Артемовский, ул.Лесная, 26</t>
  </si>
  <si>
    <t>в том числе 2.12. 
Благоустройство дворовой территории, расположенной по адресу: г.Артемовский, ул.Терешковой, 18</t>
  </si>
  <si>
    <t>в том числе 2.13. 
Благоустройство дворовой территории, расположенной по адресу: г.Артемовский, ул. Свободы, 142</t>
  </si>
  <si>
    <t>в том числе 2.14. 
Благоустройство дворовой территории, расположенной по адресу: г.Артемовский, ул.Свободы, 55</t>
  </si>
  <si>
    <t>в том числе 2.15. 
Благоустройство дворовых территорий, расположенных по адресу: г.Артемовский, ул.Лесная, 1, 6б</t>
  </si>
  <si>
    <t>в том числе 2.16. 
Благоустройство дворовой территории, расположенной по адресу: Артемовский район, п.Буланаш, ул.Проходчиков, 6</t>
  </si>
  <si>
    <t>в том числе 2.17. 
Благоустройство дворовой территории, расположенной по адресу: г.Артемовский, ул.Свободы, 86</t>
  </si>
  <si>
    <t>в том числе 2.18. 
Благоустройство дворовой территории, расположенной по адресу: г.Артемовский, ул. Мира, 29</t>
  </si>
  <si>
    <t>в том числе 2.19. 
Благоустройство дворовой территории, расположенной по адресу: Артемовский район, п.Буланаш, ул.Комсомольская, 16</t>
  </si>
  <si>
    <t>в том числе 2.20. 
Благоустройство дворовой территории, расположенной по адресу: г.Артемовский, ул. Карла Маркса, 88</t>
  </si>
  <si>
    <t>в том числе 2.21. 
Благоустройство дворовой территории, расположенной по адресу: г.Артемовский, ул.Паровозников, 31</t>
  </si>
  <si>
    <t>в том числе 2.22. 
Благоустройство дворовых территорий, расположенных по адресу: г. Артемовский, ул.Свободы, 43 А, 43 В</t>
  </si>
  <si>
    <t>в том числе 2.23. 
Благоустройство дворовой территории, расположенной по адресу: г. Артемовский, ул.Первомайская, 51</t>
  </si>
  <si>
    <t>в том числе 2.24. 
Благоустройство дворовой территории, расположенной по адресу: г. Артемовский, ул.Достоевского, 4 А</t>
  </si>
  <si>
    <t>в том числе 2.25. 
Благоустройство дворовой территории, расположенной по адресу: г.Артемовский, ул.Энгельса, 13</t>
  </si>
  <si>
    <t>в том числе 2.26. 
Благоустройство дворовой территории, расположенной по адресу: г.Артемовский, ул.Мира, 7</t>
  </si>
  <si>
    <t>в том числе 2.27. 
Благоустройство дворовой территории, расположенной по адресу: г.Артемовский,  ул.Банковская, 8</t>
  </si>
  <si>
    <t>в том числе 2.28. 
Благоустройство типовой дворовой территории</t>
  </si>
  <si>
    <t>в том числе 2.29. 
Благоустройство дворовой территории, расположенной по адресу: Артемовский район, п.Буланаш, ул.Машиностроителей, 10</t>
  </si>
  <si>
    <t>в том числе 2.3. 
Благоустройство дворовой территории, расположенной по адресу: г.Артемовский, ул.Мира, 12</t>
  </si>
  <si>
    <t>в том числе 2.4. 
Благоустройство дворовой территории, расположенной по адресу: г.Артемовский, ул.Лесная,  22 Б</t>
  </si>
  <si>
    <t>в том числе 2.6. 
Благоустройство дворовых территорий, расположенных по адресу: г.Артемовский, ул.Первомайская, 59, ул.Терешковой, 20, 24</t>
  </si>
  <si>
    <t xml:space="preserve">к муниципальной программе                                                                                          Артемовского городского округа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 в Артемовском городском округе до 2024 года»                                                                           
</t>
  </si>
  <si>
    <t xml:space="preserve">Мероприятие 1.1. 
Благоустройство сквера Победы по ул.Ленина в г.Артемовском </t>
  </si>
  <si>
    <t xml:space="preserve">                                                                                                                                                       Приложение № 2</t>
  </si>
  <si>
    <t>Исполнитель: ведущий специалист УГХ Малых Ю.А., 8 (343 63) 59 308 (доб. 208)</t>
  </si>
  <si>
    <t>Приложение 2</t>
  </si>
  <si>
    <t>Мероприятие 1.5. Благоустройство парка Прибрежный по ул. Терешковой в г.Артемовском (*)</t>
  </si>
  <si>
    <t>Мероприятие 1.4. 
Благоустройство городского парка культуры и отдыха в г.Артемовский</t>
  </si>
  <si>
    <t>(*) по итогам рейтингового голосования на 2023 год победителем является парк Прибрежный по ул. Терешковой в г. Артемовском, в соответствии с итоговым протоколом заседания общественной комиссии по итогам проведения в 2022 году голосования по отбору общественных территорий, подлежащих благоустройству в рамках реализации муниципальных программ, на единой федеральной платформе za.gorodsreda.ru от 01.06.2022, объем средств на 2023 год будет уточнен после утверждения бюджета</t>
  </si>
  <si>
    <t xml:space="preserve">Номер строки целевых показателей,                             на достижение которых направлены мероприятия </t>
  </si>
  <si>
    <t>8, 9, 10, 11,                            13, 14, 15, 16, 17</t>
  </si>
  <si>
    <t>3, 4, 5, 6, 17</t>
  </si>
  <si>
    <t xml:space="preserve">к постановлению Администрации Артемовского городского округа                                                                        от 14.07.2022   № 662-ПА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</si>
</sst>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4" fontId="3" fillId="2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164" fontId="6" fillId="2" borderId="0" xfId="0" applyNumberFormat="1" applyFont="1" applyFill="1" applyBorder="1" applyAlignment="1">
      <alignment horizontal="right" vertical="top" wrapText="1"/>
    </xf>
    <xf numFmtId="164" fontId="4" fillId="2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65"/>
  <sheetViews>
    <sheetView tabSelected="1" showWhiteSpace="0" view="pageLayout" topLeftCell="A2" zoomScaleNormal="100" zoomScaleSheetLayoutView="100" workbookViewId="0">
      <selection activeCell="F3" sqref="F3:K3"/>
    </sheetView>
  </sheetViews>
  <sheetFormatPr defaultColWidth="9.140625" defaultRowHeight="18" x14ac:dyDescent="0.25"/>
  <cols>
    <col min="1" max="1" width="9.28515625" style="3" customWidth="1"/>
    <col min="2" max="2" width="41.85546875" style="4" customWidth="1"/>
    <col min="3" max="3" width="13.5703125" style="5" customWidth="1"/>
    <col min="4" max="4" width="13.7109375" style="5" customWidth="1"/>
    <col min="5" max="6" width="13.7109375" style="6" customWidth="1"/>
    <col min="7" max="10" width="13.7109375" style="5" customWidth="1"/>
    <col min="11" max="11" width="29.85546875" style="5" customWidth="1"/>
    <col min="12" max="12" width="11.42578125" style="5" bestFit="1" customWidth="1"/>
    <col min="13" max="13" width="9.28515625" style="5" bestFit="1" customWidth="1"/>
    <col min="14" max="14" width="9.42578125" style="5" customWidth="1"/>
    <col min="15" max="15" width="9.42578125" style="5" bestFit="1" customWidth="1"/>
    <col min="16" max="16" width="9.28515625" style="5" bestFit="1" customWidth="1"/>
    <col min="17" max="18" width="9.42578125" style="5" bestFit="1" customWidth="1"/>
    <col min="19" max="16384" width="9.140625" style="5"/>
  </cols>
  <sheetData>
    <row r="1" spans="1:12" ht="102.75" hidden="1" customHeight="1" x14ac:dyDescent="0.25">
      <c r="A1" s="3" t="s">
        <v>6</v>
      </c>
      <c r="H1" s="46" t="s">
        <v>7</v>
      </c>
      <c r="I1" s="46"/>
      <c r="J1" s="46"/>
      <c r="K1" s="46"/>
    </row>
    <row r="2" spans="1:12" ht="20.25" customHeight="1" x14ac:dyDescent="0.25">
      <c r="F2" s="47" t="s">
        <v>53</v>
      </c>
      <c r="G2" s="47"/>
      <c r="H2" s="47"/>
      <c r="I2" s="47"/>
      <c r="J2" s="47"/>
      <c r="K2" s="47"/>
    </row>
    <row r="3" spans="1:12" ht="37.5" customHeight="1" x14ac:dyDescent="0.25">
      <c r="F3" s="47" t="s">
        <v>60</v>
      </c>
      <c r="G3" s="47"/>
      <c r="H3" s="47"/>
      <c r="I3" s="47"/>
      <c r="J3" s="47"/>
      <c r="K3" s="47"/>
    </row>
    <row r="4" spans="1:12" ht="18.75" customHeight="1" x14ac:dyDescent="0.25">
      <c r="F4" s="39"/>
      <c r="G4" s="39"/>
      <c r="H4" s="39"/>
      <c r="I4" s="39"/>
      <c r="J4" s="39"/>
      <c r="K4" s="39"/>
    </row>
    <row r="5" spans="1:12" ht="18" customHeight="1" x14ac:dyDescent="0.25">
      <c r="A5" s="47" t="s">
        <v>51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 ht="80.25" customHeight="1" x14ac:dyDescent="0.25">
      <c r="A6" s="36"/>
      <c r="B6" s="40"/>
      <c r="C6" s="36"/>
      <c r="D6" s="36"/>
      <c r="E6" s="37"/>
      <c r="F6" s="47" t="s">
        <v>49</v>
      </c>
      <c r="G6" s="47"/>
      <c r="H6" s="47"/>
      <c r="I6" s="47"/>
      <c r="J6" s="47"/>
      <c r="K6" s="47"/>
    </row>
    <row r="7" spans="1:12" ht="51" customHeight="1" x14ac:dyDescent="0.25">
      <c r="A7" s="48" t="s">
        <v>12</v>
      </c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2" ht="21.75" customHeight="1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2"/>
    </row>
    <row r="9" spans="1:12" ht="39" customHeight="1" x14ac:dyDescent="0.25">
      <c r="A9" s="50" t="s">
        <v>14</v>
      </c>
      <c r="B9" s="50" t="s">
        <v>15</v>
      </c>
      <c r="C9" s="53" t="s">
        <v>8</v>
      </c>
      <c r="D9" s="54"/>
      <c r="E9" s="54"/>
      <c r="F9" s="54"/>
      <c r="G9" s="54"/>
      <c r="H9" s="54"/>
      <c r="I9" s="54"/>
      <c r="J9" s="55"/>
      <c r="K9" s="50" t="s">
        <v>57</v>
      </c>
    </row>
    <row r="10" spans="1:12" ht="27" customHeight="1" x14ac:dyDescent="0.25">
      <c r="A10" s="51"/>
      <c r="B10" s="51"/>
      <c r="C10" s="50" t="s">
        <v>3</v>
      </c>
      <c r="D10" s="53" t="s">
        <v>4</v>
      </c>
      <c r="E10" s="54"/>
      <c r="F10" s="54"/>
      <c r="G10" s="54"/>
      <c r="H10" s="54"/>
      <c r="I10" s="54"/>
      <c r="J10" s="55"/>
      <c r="K10" s="51"/>
    </row>
    <row r="11" spans="1:12" ht="18.75" customHeight="1" x14ac:dyDescent="0.25">
      <c r="A11" s="52"/>
      <c r="B11" s="52"/>
      <c r="C11" s="52"/>
      <c r="D11" s="43">
        <v>2018</v>
      </c>
      <c r="E11" s="2">
        <v>2019</v>
      </c>
      <c r="F11" s="2">
        <v>2020</v>
      </c>
      <c r="G11" s="43">
        <v>2021</v>
      </c>
      <c r="H11" s="43">
        <v>2022</v>
      </c>
      <c r="I11" s="43">
        <v>2023</v>
      </c>
      <c r="J11" s="43">
        <v>2024</v>
      </c>
      <c r="K11" s="52"/>
    </row>
    <row r="12" spans="1:12" ht="18.75" customHeight="1" x14ac:dyDescent="0.25">
      <c r="A12" s="7">
        <v>1</v>
      </c>
      <c r="B12" s="7">
        <v>2</v>
      </c>
      <c r="C12" s="7">
        <v>3</v>
      </c>
      <c r="D12" s="7">
        <v>4</v>
      </c>
      <c r="E12" s="17">
        <v>5</v>
      </c>
      <c r="F12" s="1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</row>
    <row r="13" spans="1:12" ht="18" customHeight="1" x14ac:dyDescent="0.25">
      <c r="A13" s="18">
        <v>1</v>
      </c>
      <c r="B13" s="13" t="s">
        <v>10</v>
      </c>
      <c r="C13" s="19">
        <v>118417.9</v>
      </c>
      <c r="D13" s="19">
        <f>D14+D15+D16</f>
        <v>3518.8999999999996</v>
      </c>
      <c r="E13" s="20">
        <f t="shared" ref="E13:H13" si="0">E14+E15+E16</f>
        <v>7902.21</v>
      </c>
      <c r="F13" s="20">
        <f t="shared" si="0"/>
        <v>19866.8</v>
      </c>
      <c r="G13" s="19">
        <f t="shared" si="0"/>
        <v>400</v>
      </c>
      <c r="H13" s="19">
        <f t="shared" si="0"/>
        <v>230</v>
      </c>
      <c r="I13" s="21">
        <f>I16</f>
        <v>86500</v>
      </c>
      <c r="J13" s="19">
        <v>0</v>
      </c>
      <c r="K13" s="12" t="s">
        <v>5</v>
      </c>
      <c r="L13" s="8"/>
    </row>
    <row r="14" spans="1:12" ht="18.75" customHeight="1" x14ac:dyDescent="0.25">
      <c r="A14" s="18">
        <v>2</v>
      </c>
      <c r="B14" s="14" t="s">
        <v>0</v>
      </c>
      <c r="C14" s="19">
        <f>D14+E14+F14+G14+H14</f>
        <v>12705.3</v>
      </c>
      <c r="D14" s="19">
        <f t="shared" ref="D14:H15" si="1">D18+D39</f>
        <v>0</v>
      </c>
      <c r="E14" s="20">
        <f t="shared" si="1"/>
        <v>5083</v>
      </c>
      <c r="F14" s="20">
        <f t="shared" si="1"/>
        <v>7622.3</v>
      </c>
      <c r="G14" s="19">
        <f t="shared" si="1"/>
        <v>0</v>
      </c>
      <c r="H14" s="19">
        <f t="shared" si="1"/>
        <v>0</v>
      </c>
      <c r="I14" s="21">
        <v>0</v>
      </c>
      <c r="J14" s="19">
        <v>0</v>
      </c>
      <c r="K14" s="12" t="s">
        <v>5</v>
      </c>
      <c r="L14" s="8"/>
    </row>
    <row r="15" spans="1:12" ht="18.75" customHeight="1" x14ac:dyDescent="0.25">
      <c r="A15" s="18">
        <v>3</v>
      </c>
      <c r="B15" s="13" t="s">
        <v>1</v>
      </c>
      <c r="C15" s="19">
        <f>D15+E15+F15+G15+H15</f>
        <v>19212.61</v>
      </c>
      <c r="D15" s="19">
        <f t="shared" si="1"/>
        <v>3518.8999999999996</v>
      </c>
      <c r="E15" s="20">
        <f t="shared" si="1"/>
        <v>2819.21</v>
      </c>
      <c r="F15" s="20">
        <f t="shared" si="1"/>
        <v>12244.5</v>
      </c>
      <c r="G15" s="19">
        <f t="shared" si="1"/>
        <v>400</v>
      </c>
      <c r="H15" s="19">
        <f t="shared" si="1"/>
        <v>230</v>
      </c>
      <c r="I15" s="21">
        <v>0</v>
      </c>
      <c r="J15" s="19">
        <v>0</v>
      </c>
      <c r="K15" s="12" t="s">
        <v>5</v>
      </c>
      <c r="L15" s="8"/>
    </row>
    <row r="16" spans="1:12" ht="18.75" customHeight="1" x14ac:dyDescent="0.25">
      <c r="A16" s="18">
        <v>4</v>
      </c>
      <c r="B16" s="13" t="s">
        <v>9</v>
      </c>
      <c r="C16" s="19">
        <f>I16</f>
        <v>86500</v>
      </c>
      <c r="D16" s="19">
        <f>D41</f>
        <v>0</v>
      </c>
      <c r="E16" s="20">
        <f t="shared" ref="E16:G16" si="2">E41</f>
        <v>0</v>
      </c>
      <c r="F16" s="20">
        <f t="shared" si="2"/>
        <v>0</v>
      </c>
      <c r="G16" s="19">
        <f t="shared" si="2"/>
        <v>0</v>
      </c>
      <c r="H16" s="19">
        <f>H20</f>
        <v>0</v>
      </c>
      <c r="I16" s="21">
        <f>I20</f>
        <v>86500</v>
      </c>
      <c r="J16" s="19">
        <v>0</v>
      </c>
      <c r="K16" s="12" t="s">
        <v>5</v>
      </c>
      <c r="L16" s="8"/>
    </row>
    <row r="17" spans="1:12" ht="56.25" customHeight="1" x14ac:dyDescent="0.25">
      <c r="A17" s="18">
        <v>5</v>
      </c>
      <c r="B17" s="13" t="s">
        <v>16</v>
      </c>
      <c r="C17" s="19">
        <f t="shared" ref="C17:G17" si="3">C18+C19</f>
        <v>27000.400000000001</v>
      </c>
      <c r="D17" s="19">
        <f t="shared" si="3"/>
        <v>627</v>
      </c>
      <c r="E17" s="20">
        <f t="shared" si="3"/>
        <v>7376.6</v>
      </c>
      <c r="F17" s="20">
        <f t="shared" si="3"/>
        <v>18366.8</v>
      </c>
      <c r="G17" s="19">
        <f t="shared" si="3"/>
        <v>400</v>
      </c>
      <c r="H17" s="19">
        <v>230</v>
      </c>
      <c r="I17" s="21">
        <v>0</v>
      </c>
      <c r="J17" s="19">
        <v>0</v>
      </c>
      <c r="K17" s="7" t="s">
        <v>59</v>
      </c>
      <c r="L17" s="8"/>
    </row>
    <row r="18" spans="1:12" ht="18.75" customHeight="1" x14ac:dyDescent="0.25">
      <c r="A18" s="18">
        <v>6</v>
      </c>
      <c r="B18" s="13" t="s">
        <v>2</v>
      </c>
      <c r="C18" s="19">
        <f t="shared" ref="C18:C55" si="4">D18+E18+F18+G18+H18</f>
        <v>12705.3</v>
      </c>
      <c r="D18" s="19">
        <f>D22+D31+D25+D28</f>
        <v>0</v>
      </c>
      <c r="E18" s="20">
        <v>5083</v>
      </c>
      <c r="F18" s="20">
        <f t="shared" ref="F18:H18" si="5">F22+F31</f>
        <v>7622.3</v>
      </c>
      <c r="G18" s="19">
        <f t="shared" si="5"/>
        <v>0</v>
      </c>
      <c r="H18" s="19">
        <f t="shared" si="5"/>
        <v>0</v>
      </c>
      <c r="I18" s="21">
        <v>0</v>
      </c>
      <c r="J18" s="19">
        <v>0</v>
      </c>
      <c r="K18" s="12" t="s">
        <v>5</v>
      </c>
      <c r="L18" s="8"/>
    </row>
    <row r="19" spans="1:12" ht="17.25" customHeight="1" x14ac:dyDescent="0.25">
      <c r="A19" s="18">
        <v>7</v>
      </c>
      <c r="B19" s="13" t="s">
        <v>1</v>
      </c>
      <c r="C19" s="19">
        <f t="shared" si="4"/>
        <v>14295.1</v>
      </c>
      <c r="D19" s="19">
        <v>627</v>
      </c>
      <c r="E19" s="20">
        <f>E23</f>
        <v>2293.6</v>
      </c>
      <c r="F19" s="20">
        <f t="shared" ref="F19:H19" si="6">F23+F32+F26+F29</f>
        <v>10744.5</v>
      </c>
      <c r="G19" s="19">
        <v>400</v>
      </c>
      <c r="H19" s="19">
        <f t="shared" si="6"/>
        <v>230</v>
      </c>
      <c r="I19" s="21">
        <v>0</v>
      </c>
      <c r="J19" s="19">
        <v>0</v>
      </c>
      <c r="K19" s="12" t="s">
        <v>5</v>
      </c>
      <c r="L19" s="8"/>
    </row>
    <row r="20" spans="1:12" ht="17.25" customHeight="1" x14ac:dyDescent="0.25">
      <c r="A20" s="18">
        <v>8</v>
      </c>
      <c r="B20" s="13" t="s">
        <v>9</v>
      </c>
      <c r="C20" s="19">
        <v>86500</v>
      </c>
      <c r="D20" s="19">
        <v>0</v>
      </c>
      <c r="E20" s="20">
        <v>0</v>
      </c>
      <c r="F20" s="20">
        <v>0</v>
      </c>
      <c r="G20" s="19">
        <v>0</v>
      </c>
      <c r="H20" s="19">
        <f>H33:I33</f>
        <v>0</v>
      </c>
      <c r="I20" s="21">
        <f>I34:J34</f>
        <v>86500</v>
      </c>
      <c r="J20" s="19">
        <v>0</v>
      </c>
      <c r="K20" s="12" t="s">
        <v>5</v>
      </c>
      <c r="L20" s="8"/>
    </row>
    <row r="21" spans="1:12" ht="55.5" customHeight="1" x14ac:dyDescent="0.25">
      <c r="A21" s="18">
        <v>9</v>
      </c>
      <c r="B21" s="13" t="s">
        <v>50</v>
      </c>
      <c r="C21" s="19">
        <f t="shared" si="4"/>
        <v>26194.1</v>
      </c>
      <c r="D21" s="19">
        <f>D23+D22</f>
        <v>450.7</v>
      </c>
      <c r="E21" s="20">
        <f>E23+E22</f>
        <v>7376.6</v>
      </c>
      <c r="F21" s="20">
        <f>F23+F22</f>
        <v>18366.8</v>
      </c>
      <c r="G21" s="19">
        <v>0</v>
      </c>
      <c r="H21" s="19">
        <v>0</v>
      </c>
      <c r="I21" s="21">
        <v>0</v>
      </c>
      <c r="J21" s="19">
        <v>0</v>
      </c>
      <c r="K21" s="12" t="s">
        <v>5</v>
      </c>
      <c r="L21" s="8"/>
    </row>
    <row r="22" spans="1:12" ht="18.75" customHeight="1" x14ac:dyDescent="0.25">
      <c r="A22" s="18">
        <v>10</v>
      </c>
      <c r="B22" s="13" t="s">
        <v>2</v>
      </c>
      <c r="C22" s="19">
        <f t="shared" si="4"/>
        <v>12705.3</v>
      </c>
      <c r="D22" s="19">
        <v>0</v>
      </c>
      <c r="E22" s="20">
        <v>5083</v>
      </c>
      <c r="F22" s="20">
        <v>7622.3</v>
      </c>
      <c r="G22" s="19">
        <f t="shared" ref="G22:H22" si="7">G21-G23</f>
        <v>0</v>
      </c>
      <c r="H22" s="19">
        <f t="shared" si="7"/>
        <v>0</v>
      </c>
      <c r="I22" s="21">
        <v>0</v>
      </c>
      <c r="J22" s="19">
        <v>0</v>
      </c>
      <c r="K22" s="12" t="s">
        <v>5</v>
      </c>
      <c r="L22" s="8"/>
    </row>
    <row r="23" spans="1:12" ht="18.75" customHeight="1" x14ac:dyDescent="0.25">
      <c r="A23" s="18">
        <v>11</v>
      </c>
      <c r="B23" s="13" t="s">
        <v>13</v>
      </c>
      <c r="C23" s="19">
        <f t="shared" si="4"/>
        <v>13488.8</v>
      </c>
      <c r="D23" s="19">
        <v>450.7</v>
      </c>
      <c r="E23" s="20">
        <v>2293.6</v>
      </c>
      <c r="F23" s="20">
        <v>10744.5</v>
      </c>
      <c r="G23" s="19">
        <f>G21*0.05</f>
        <v>0</v>
      </c>
      <c r="H23" s="19">
        <f t="shared" ref="H23" si="8">H21*0.05</f>
        <v>0</v>
      </c>
      <c r="I23" s="21">
        <v>0</v>
      </c>
      <c r="J23" s="19">
        <v>0</v>
      </c>
      <c r="K23" s="12" t="s">
        <v>5</v>
      </c>
      <c r="L23" s="8"/>
    </row>
    <row r="24" spans="1:12" ht="55.5" customHeight="1" x14ac:dyDescent="0.25">
      <c r="A24" s="18">
        <v>12</v>
      </c>
      <c r="B24" s="13" t="s">
        <v>17</v>
      </c>
      <c r="C24" s="19">
        <f t="shared" si="4"/>
        <v>250</v>
      </c>
      <c r="D24" s="19">
        <f>D26+D25</f>
        <v>20</v>
      </c>
      <c r="E24" s="20">
        <f t="shared" ref="E24:H24" si="9">E26+E25</f>
        <v>0</v>
      </c>
      <c r="F24" s="20">
        <f t="shared" si="9"/>
        <v>0</v>
      </c>
      <c r="G24" s="19">
        <f t="shared" si="9"/>
        <v>0</v>
      </c>
      <c r="H24" s="19">
        <f t="shared" si="9"/>
        <v>230</v>
      </c>
      <c r="I24" s="21">
        <v>0</v>
      </c>
      <c r="J24" s="19">
        <v>0</v>
      </c>
      <c r="K24" s="12" t="s">
        <v>5</v>
      </c>
      <c r="L24" s="8"/>
    </row>
    <row r="25" spans="1:12" ht="18.75" customHeight="1" x14ac:dyDescent="0.25">
      <c r="A25" s="18">
        <v>13</v>
      </c>
      <c r="B25" s="13" t="s">
        <v>2</v>
      </c>
      <c r="C25" s="19">
        <f t="shared" si="4"/>
        <v>0</v>
      </c>
      <c r="D25" s="19">
        <v>0</v>
      </c>
      <c r="E25" s="20">
        <v>0</v>
      </c>
      <c r="F25" s="20">
        <v>0</v>
      </c>
      <c r="G25" s="19">
        <v>0</v>
      </c>
      <c r="H25" s="19">
        <v>0</v>
      </c>
      <c r="I25" s="21">
        <v>0</v>
      </c>
      <c r="J25" s="19">
        <v>0</v>
      </c>
      <c r="K25" s="12" t="s">
        <v>5</v>
      </c>
      <c r="L25" s="8"/>
    </row>
    <row r="26" spans="1:12" ht="18.75" customHeight="1" x14ac:dyDescent="0.25">
      <c r="A26" s="18">
        <v>14</v>
      </c>
      <c r="B26" s="13" t="s">
        <v>1</v>
      </c>
      <c r="C26" s="19">
        <f t="shared" si="4"/>
        <v>250</v>
      </c>
      <c r="D26" s="19">
        <v>20</v>
      </c>
      <c r="E26" s="20">
        <v>0</v>
      </c>
      <c r="F26" s="20">
        <v>0</v>
      </c>
      <c r="G26" s="19">
        <v>0</v>
      </c>
      <c r="H26" s="19">
        <v>230</v>
      </c>
      <c r="I26" s="21">
        <v>0</v>
      </c>
      <c r="J26" s="19">
        <v>0</v>
      </c>
      <c r="K26" s="12" t="s">
        <v>5</v>
      </c>
      <c r="L26" s="8"/>
    </row>
    <row r="27" spans="1:12" ht="54.75" customHeight="1" x14ac:dyDescent="0.25">
      <c r="A27" s="18">
        <v>15</v>
      </c>
      <c r="B27" s="14" t="s">
        <v>18</v>
      </c>
      <c r="C27" s="19">
        <f>D27+E27+F27+G27+H27</f>
        <v>0</v>
      </c>
      <c r="D27" s="19">
        <f>D29+D28</f>
        <v>0</v>
      </c>
      <c r="E27" s="20">
        <f t="shared" ref="E27:J27" si="10">E29+E28</f>
        <v>0</v>
      </c>
      <c r="F27" s="20">
        <f t="shared" si="10"/>
        <v>0</v>
      </c>
      <c r="G27" s="19">
        <f>G29+G28</f>
        <v>0</v>
      </c>
      <c r="H27" s="19">
        <f t="shared" si="10"/>
        <v>0</v>
      </c>
      <c r="I27" s="19">
        <f t="shared" si="10"/>
        <v>0</v>
      </c>
      <c r="J27" s="19">
        <f t="shared" si="10"/>
        <v>0</v>
      </c>
      <c r="K27" s="12" t="s">
        <v>5</v>
      </c>
      <c r="L27" s="8"/>
    </row>
    <row r="28" spans="1:12" ht="18.75" customHeight="1" x14ac:dyDescent="0.25">
      <c r="A28" s="18">
        <v>16</v>
      </c>
      <c r="B28" s="13" t="s">
        <v>2</v>
      </c>
      <c r="C28" s="19">
        <f t="shared" si="4"/>
        <v>0</v>
      </c>
      <c r="D28" s="19">
        <v>0</v>
      </c>
      <c r="E28" s="20">
        <v>0</v>
      </c>
      <c r="F28" s="20">
        <v>0</v>
      </c>
      <c r="G28" s="19">
        <v>0</v>
      </c>
      <c r="H28" s="19">
        <v>0</v>
      </c>
      <c r="I28" s="21">
        <v>0</v>
      </c>
      <c r="J28" s="19">
        <v>0</v>
      </c>
      <c r="K28" s="12" t="s">
        <v>5</v>
      </c>
      <c r="L28" s="8"/>
    </row>
    <row r="29" spans="1:12" ht="18.75" customHeight="1" x14ac:dyDescent="0.25">
      <c r="A29" s="18">
        <v>17</v>
      </c>
      <c r="B29" s="13" t="s">
        <v>1</v>
      </c>
      <c r="C29" s="19">
        <f t="shared" si="4"/>
        <v>0</v>
      </c>
      <c r="D29" s="19">
        <v>0</v>
      </c>
      <c r="E29" s="20">
        <v>0</v>
      </c>
      <c r="F29" s="20">
        <v>0</v>
      </c>
      <c r="G29" s="19">
        <v>0</v>
      </c>
      <c r="H29" s="19">
        <v>0</v>
      </c>
      <c r="I29" s="21">
        <v>0</v>
      </c>
      <c r="J29" s="19">
        <v>0</v>
      </c>
      <c r="K29" s="12" t="s">
        <v>5</v>
      </c>
      <c r="L29" s="8"/>
    </row>
    <row r="30" spans="1:12" ht="71.25" customHeight="1" x14ac:dyDescent="0.25">
      <c r="A30" s="18">
        <v>18</v>
      </c>
      <c r="B30" s="13" t="s">
        <v>55</v>
      </c>
      <c r="C30" s="19">
        <v>556.29999999999995</v>
      </c>
      <c r="D30" s="19">
        <f>D31+D32</f>
        <v>156.30000000000001</v>
      </c>
      <c r="E30" s="20">
        <f>E31+E32</f>
        <v>0</v>
      </c>
      <c r="F30" s="20">
        <f>F31+F32</f>
        <v>0</v>
      </c>
      <c r="G30" s="19">
        <v>400</v>
      </c>
      <c r="H30" s="19">
        <f>H33:I33</f>
        <v>0</v>
      </c>
      <c r="I30" s="21">
        <f>I33:J33</f>
        <v>0</v>
      </c>
      <c r="J30" s="19">
        <v>0</v>
      </c>
      <c r="K30" s="12" t="s">
        <v>5</v>
      </c>
      <c r="L30" s="8"/>
    </row>
    <row r="31" spans="1:12" ht="18.75" customHeight="1" x14ac:dyDescent="0.25">
      <c r="A31" s="18">
        <v>19</v>
      </c>
      <c r="B31" s="13" t="s">
        <v>2</v>
      </c>
      <c r="C31" s="19">
        <f t="shared" si="4"/>
        <v>0</v>
      </c>
      <c r="D31" s="19">
        <v>0</v>
      </c>
      <c r="E31" s="20">
        <v>0</v>
      </c>
      <c r="F31" s="20">
        <v>0</v>
      </c>
      <c r="G31" s="19">
        <v>0</v>
      </c>
      <c r="H31" s="19">
        <v>0</v>
      </c>
      <c r="I31" s="21">
        <v>0</v>
      </c>
      <c r="J31" s="19">
        <v>0</v>
      </c>
      <c r="K31" s="12" t="s">
        <v>5</v>
      </c>
      <c r="L31" s="8"/>
    </row>
    <row r="32" spans="1:12" ht="18.75" customHeight="1" x14ac:dyDescent="0.25">
      <c r="A32" s="18">
        <v>20</v>
      </c>
      <c r="B32" s="13" t="s">
        <v>1</v>
      </c>
      <c r="C32" s="19">
        <f t="shared" si="4"/>
        <v>556.29999999999995</v>
      </c>
      <c r="D32" s="19">
        <v>156.30000000000001</v>
      </c>
      <c r="E32" s="20">
        <v>0</v>
      </c>
      <c r="F32" s="20">
        <v>0</v>
      </c>
      <c r="G32" s="19">
        <v>400</v>
      </c>
      <c r="H32" s="19">
        <v>0</v>
      </c>
      <c r="I32" s="21">
        <v>0</v>
      </c>
      <c r="J32" s="19">
        <v>0</v>
      </c>
      <c r="K32" s="12" t="s">
        <v>5</v>
      </c>
      <c r="L32" s="8"/>
    </row>
    <row r="33" spans="1:13" ht="18.75" customHeight="1" x14ac:dyDescent="0.25">
      <c r="A33" s="18">
        <v>21</v>
      </c>
      <c r="B33" s="13" t="s">
        <v>9</v>
      </c>
      <c r="C33" s="19">
        <v>0</v>
      </c>
      <c r="D33" s="19">
        <v>0</v>
      </c>
      <c r="E33" s="20">
        <v>0</v>
      </c>
      <c r="F33" s="20">
        <v>0</v>
      </c>
      <c r="G33" s="19">
        <v>0</v>
      </c>
      <c r="H33" s="19">
        <v>0</v>
      </c>
      <c r="I33" s="21">
        <v>0</v>
      </c>
      <c r="J33" s="19">
        <v>0</v>
      </c>
      <c r="K33" s="12" t="s">
        <v>5</v>
      </c>
      <c r="L33" s="8"/>
    </row>
    <row r="34" spans="1:13" ht="59.25" customHeight="1" x14ac:dyDescent="0.25">
      <c r="A34" s="18">
        <v>22</v>
      </c>
      <c r="B34" s="13" t="s">
        <v>54</v>
      </c>
      <c r="C34" s="19">
        <v>86500</v>
      </c>
      <c r="D34" s="19">
        <v>0</v>
      </c>
      <c r="E34" s="20">
        <v>0</v>
      </c>
      <c r="F34" s="20">
        <v>0</v>
      </c>
      <c r="G34" s="19">
        <v>0</v>
      </c>
      <c r="H34" s="19">
        <v>0</v>
      </c>
      <c r="I34" s="21">
        <f>I37:J37</f>
        <v>86500</v>
      </c>
      <c r="J34" s="19">
        <v>0</v>
      </c>
      <c r="K34" s="12" t="s">
        <v>5</v>
      </c>
      <c r="L34" s="8"/>
    </row>
    <row r="35" spans="1:13" ht="18.75" customHeight="1" x14ac:dyDescent="0.25">
      <c r="A35" s="18">
        <v>23</v>
      </c>
      <c r="B35" s="13" t="s">
        <v>2</v>
      </c>
      <c r="C35" s="19">
        <v>0</v>
      </c>
      <c r="D35" s="19">
        <v>0</v>
      </c>
      <c r="E35" s="20">
        <v>0</v>
      </c>
      <c r="F35" s="20">
        <v>0</v>
      </c>
      <c r="G35" s="19">
        <v>0</v>
      </c>
      <c r="H35" s="19">
        <v>0</v>
      </c>
      <c r="I35" s="21">
        <v>0</v>
      </c>
      <c r="J35" s="19">
        <v>0</v>
      </c>
      <c r="K35" s="12" t="s">
        <v>5</v>
      </c>
      <c r="L35" s="8"/>
    </row>
    <row r="36" spans="1:13" ht="18.75" customHeight="1" x14ac:dyDescent="0.25">
      <c r="A36" s="18">
        <v>24</v>
      </c>
      <c r="B36" s="13" t="s">
        <v>13</v>
      </c>
      <c r="C36" s="19">
        <v>0</v>
      </c>
      <c r="D36" s="19">
        <v>0</v>
      </c>
      <c r="E36" s="20">
        <v>0</v>
      </c>
      <c r="F36" s="20">
        <v>0</v>
      </c>
      <c r="G36" s="19">
        <v>0</v>
      </c>
      <c r="H36" s="19">
        <v>0</v>
      </c>
      <c r="I36" s="21">
        <v>0</v>
      </c>
      <c r="J36" s="19">
        <v>0</v>
      </c>
      <c r="K36" s="12" t="s">
        <v>5</v>
      </c>
      <c r="L36" s="8"/>
    </row>
    <row r="37" spans="1:13" ht="18.75" customHeight="1" x14ac:dyDescent="0.25">
      <c r="A37" s="18">
        <v>25</v>
      </c>
      <c r="B37" s="13" t="s">
        <v>9</v>
      </c>
      <c r="C37" s="19">
        <v>86500</v>
      </c>
      <c r="D37" s="19">
        <v>0</v>
      </c>
      <c r="E37" s="20">
        <v>0</v>
      </c>
      <c r="F37" s="20">
        <v>0</v>
      </c>
      <c r="G37" s="19">
        <v>0</v>
      </c>
      <c r="H37" s="19">
        <v>0</v>
      </c>
      <c r="I37" s="21">
        <v>86500</v>
      </c>
      <c r="J37" s="19">
        <v>0</v>
      </c>
      <c r="K37" s="12" t="s">
        <v>5</v>
      </c>
      <c r="L37" s="8"/>
    </row>
    <row r="38" spans="1:13" ht="55.5" customHeight="1" x14ac:dyDescent="0.25">
      <c r="A38" s="18">
        <v>26</v>
      </c>
      <c r="B38" s="13" t="s">
        <v>19</v>
      </c>
      <c r="C38" s="19">
        <f t="shared" si="4"/>
        <v>4917.51</v>
      </c>
      <c r="D38" s="19">
        <f t="shared" ref="D38:H38" si="11">D39+D40+D41</f>
        <v>2891.8999999999996</v>
      </c>
      <c r="E38" s="20">
        <f t="shared" si="11"/>
        <v>525.61</v>
      </c>
      <c r="F38" s="20">
        <f t="shared" si="11"/>
        <v>1500</v>
      </c>
      <c r="G38" s="19">
        <f t="shared" si="11"/>
        <v>0</v>
      </c>
      <c r="H38" s="19">
        <f t="shared" si="11"/>
        <v>0</v>
      </c>
      <c r="I38" s="21">
        <v>0</v>
      </c>
      <c r="J38" s="19">
        <v>0</v>
      </c>
      <c r="K38" s="7" t="s">
        <v>58</v>
      </c>
      <c r="M38" s="8"/>
    </row>
    <row r="39" spans="1:13" ht="18.75" customHeight="1" x14ac:dyDescent="0.25">
      <c r="A39" s="18">
        <v>27</v>
      </c>
      <c r="B39" s="15" t="s">
        <v>2</v>
      </c>
      <c r="C39" s="21">
        <f t="shared" si="4"/>
        <v>0</v>
      </c>
      <c r="D39" s="21">
        <f>D43+D47+D51+D55+D59+D63+D67+D71+D75+D79+D83+D87+D91+D95+D99+D103+D107+D111+D115+D119+D123+D127+D131+D135+D139+D143</f>
        <v>0</v>
      </c>
      <c r="E39" s="22">
        <f>E43+E47+E51+E55+E59+E63+E67+E71+E75+E79+E83+E87+E91+E95+E99+E103+E107+E111+E115+E119+E123+E127+E131+E135+E139+E143+E147+E151</f>
        <v>0</v>
      </c>
      <c r="F39" s="22">
        <f t="shared" ref="F39:H39" si="12">F43+F47+F51+F55+F59+F63+F67+F71+F75+F79+F83+F87+F91+F95+F99+F103+F107+F111+F115+F119+F123+F127+F131+F135+F139+F143</f>
        <v>0</v>
      </c>
      <c r="G39" s="21">
        <f t="shared" si="12"/>
        <v>0</v>
      </c>
      <c r="H39" s="21">
        <f t="shared" si="12"/>
        <v>0</v>
      </c>
      <c r="I39" s="21">
        <v>0</v>
      </c>
      <c r="J39" s="19">
        <v>0</v>
      </c>
      <c r="K39" s="12" t="s">
        <v>5</v>
      </c>
      <c r="M39" s="8"/>
    </row>
    <row r="40" spans="1:13" ht="18.75" customHeight="1" x14ac:dyDescent="0.25">
      <c r="A40" s="18">
        <v>28</v>
      </c>
      <c r="B40" s="15" t="s">
        <v>1</v>
      </c>
      <c r="C40" s="21">
        <f t="shared" si="4"/>
        <v>4917.51</v>
      </c>
      <c r="D40" s="21">
        <f>D44+D48+D52+D56+D60+D64+D68+D72+D76+D80+D84+D88+D92+D96+D100+D104+D108+D112+D116+D120+D124+D128+D132+D136+D140+D144+D148+D152</f>
        <v>2891.8999999999996</v>
      </c>
      <c r="E40" s="22">
        <f>E44+E56+E60+E64+E68+E72</f>
        <v>525.61</v>
      </c>
      <c r="F40" s="22">
        <f>F56</f>
        <v>1500</v>
      </c>
      <c r="G40" s="21">
        <v>0</v>
      </c>
      <c r="H40" s="21">
        <v>0</v>
      </c>
      <c r="I40" s="21">
        <v>0</v>
      </c>
      <c r="J40" s="19">
        <v>0</v>
      </c>
      <c r="K40" s="12" t="s">
        <v>5</v>
      </c>
      <c r="M40" s="8"/>
    </row>
    <row r="41" spans="1:13" ht="18.75" customHeight="1" x14ac:dyDescent="0.25">
      <c r="A41" s="18">
        <v>29</v>
      </c>
      <c r="B41" s="15" t="s">
        <v>9</v>
      </c>
      <c r="C41" s="21">
        <f t="shared" si="4"/>
        <v>0</v>
      </c>
      <c r="D41" s="21">
        <f>D45+D49+D53+D57+D61+D65+D69+D73+D77+D81+D85+D89+D93+D97+D101+D105+D109+D113+D117+D121+D125+D129+D133+D137+D141+D145</f>
        <v>0</v>
      </c>
      <c r="E41" s="22">
        <f t="shared" ref="E41:H41" si="13">E45+E49+E53+E57+E61+E65+E69+E73+E77+E81+E85+E89+E93+E97+E101+E105+E109+E113+E117+E121+E125+E129+E133+E137+E141+E145</f>
        <v>0</v>
      </c>
      <c r="F41" s="22">
        <f t="shared" si="13"/>
        <v>0</v>
      </c>
      <c r="G41" s="21">
        <f t="shared" si="13"/>
        <v>0</v>
      </c>
      <c r="H41" s="21">
        <f t="shared" si="13"/>
        <v>0</v>
      </c>
      <c r="I41" s="21">
        <v>0</v>
      </c>
      <c r="J41" s="19">
        <v>0</v>
      </c>
      <c r="K41" s="12" t="s">
        <v>5</v>
      </c>
      <c r="M41" s="8"/>
    </row>
    <row r="42" spans="1:13" ht="75" customHeight="1" x14ac:dyDescent="0.25">
      <c r="A42" s="18">
        <v>30</v>
      </c>
      <c r="B42" s="15" t="s">
        <v>20</v>
      </c>
      <c r="C42" s="21">
        <f t="shared" si="4"/>
        <v>21.3</v>
      </c>
      <c r="D42" s="21">
        <f>SUM(D43:D45)</f>
        <v>0</v>
      </c>
      <c r="E42" s="22">
        <f t="shared" ref="E42:H42" si="14">E43+E44+E45</f>
        <v>21.3</v>
      </c>
      <c r="F42" s="22">
        <f t="shared" si="14"/>
        <v>0</v>
      </c>
      <c r="G42" s="21">
        <f t="shared" si="14"/>
        <v>0</v>
      </c>
      <c r="H42" s="21">
        <f t="shared" si="14"/>
        <v>0</v>
      </c>
      <c r="I42" s="21">
        <v>0</v>
      </c>
      <c r="J42" s="19">
        <v>0</v>
      </c>
      <c r="K42" s="12" t="s">
        <v>5</v>
      </c>
    </row>
    <row r="43" spans="1:13" ht="18.75" customHeight="1" x14ac:dyDescent="0.25">
      <c r="A43" s="18">
        <v>31</v>
      </c>
      <c r="B43" s="15" t="s">
        <v>2</v>
      </c>
      <c r="C43" s="21">
        <f t="shared" si="4"/>
        <v>0</v>
      </c>
      <c r="D43" s="21">
        <v>0</v>
      </c>
      <c r="E43" s="22">
        <v>0</v>
      </c>
      <c r="F43" s="22">
        <v>0</v>
      </c>
      <c r="G43" s="21">
        <v>0</v>
      </c>
      <c r="H43" s="21">
        <v>0</v>
      </c>
      <c r="I43" s="21">
        <v>0</v>
      </c>
      <c r="J43" s="19">
        <v>0</v>
      </c>
      <c r="K43" s="12" t="s">
        <v>5</v>
      </c>
    </row>
    <row r="44" spans="1:13" ht="18.75" customHeight="1" x14ac:dyDescent="0.25">
      <c r="A44" s="18">
        <v>32</v>
      </c>
      <c r="B44" s="15" t="s">
        <v>1</v>
      </c>
      <c r="C44" s="21">
        <f t="shared" si="4"/>
        <v>21.3</v>
      </c>
      <c r="D44" s="21">
        <v>0</v>
      </c>
      <c r="E44" s="22">
        <v>21.3</v>
      </c>
      <c r="F44" s="22">
        <v>0</v>
      </c>
      <c r="G44" s="21">
        <v>0</v>
      </c>
      <c r="H44" s="21">
        <v>0</v>
      </c>
      <c r="I44" s="21">
        <v>0</v>
      </c>
      <c r="J44" s="19">
        <v>0</v>
      </c>
      <c r="K44" s="12" t="s">
        <v>5</v>
      </c>
      <c r="L44" s="9"/>
    </row>
    <row r="45" spans="1:13" ht="18.75" customHeight="1" x14ac:dyDescent="0.25">
      <c r="A45" s="18">
        <v>33</v>
      </c>
      <c r="B45" s="15" t="s">
        <v>9</v>
      </c>
      <c r="C45" s="21">
        <f t="shared" si="4"/>
        <v>0</v>
      </c>
      <c r="D45" s="21">
        <v>0</v>
      </c>
      <c r="E45" s="22">
        <v>0</v>
      </c>
      <c r="F45" s="22">
        <v>0</v>
      </c>
      <c r="G45" s="21">
        <v>0</v>
      </c>
      <c r="H45" s="21">
        <v>0</v>
      </c>
      <c r="I45" s="21">
        <v>0</v>
      </c>
      <c r="J45" s="19">
        <v>0</v>
      </c>
      <c r="K45" s="12" t="s">
        <v>5</v>
      </c>
      <c r="L45" s="10"/>
    </row>
    <row r="46" spans="1:13" ht="73.5" customHeight="1" x14ac:dyDescent="0.25">
      <c r="A46" s="18">
        <v>34</v>
      </c>
      <c r="B46" s="16" t="s">
        <v>21</v>
      </c>
      <c r="C46" s="21">
        <f>D46+E46+F46+G46+H46</f>
        <v>0</v>
      </c>
      <c r="D46" s="21">
        <f>SUM(D47:D49)</f>
        <v>0</v>
      </c>
      <c r="E46" s="22">
        <f>E47+E48+E49</f>
        <v>0</v>
      </c>
      <c r="F46" s="22">
        <f>F47+F48+F49</f>
        <v>0</v>
      </c>
      <c r="G46" s="21">
        <f>G47+G48+G49</f>
        <v>0</v>
      </c>
      <c r="H46" s="21">
        <f t="shared" ref="H46" si="15">H47+H48+H49</f>
        <v>0</v>
      </c>
      <c r="I46" s="21">
        <v>0</v>
      </c>
      <c r="J46" s="19">
        <v>0</v>
      </c>
      <c r="K46" s="12" t="s">
        <v>5</v>
      </c>
    </row>
    <row r="47" spans="1:13" ht="18.75" customHeight="1" x14ac:dyDescent="0.25">
      <c r="A47" s="18">
        <v>35</v>
      </c>
      <c r="B47" s="15" t="s">
        <v>2</v>
      </c>
      <c r="C47" s="21">
        <f t="shared" si="4"/>
        <v>0</v>
      </c>
      <c r="D47" s="21">
        <v>0</v>
      </c>
      <c r="E47" s="22">
        <v>0</v>
      </c>
      <c r="F47" s="22">
        <v>0</v>
      </c>
      <c r="G47" s="21">
        <v>0</v>
      </c>
      <c r="H47" s="21">
        <v>0</v>
      </c>
      <c r="I47" s="21">
        <v>0</v>
      </c>
      <c r="J47" s="19">
        <v>0</v>
      </c>
      <c r="K47" s="12" t="s">
        <v>5</v>
      </c>
    </row>
    <row r="48" spans="1:13" ht="18.75" customHeight="1" x14ac:dyDescent="0.25">
      <c r="A48" s="18">
        <v>36</v>
      </c>
      <c r="B48" s="15" t="s">
        <v>1</v>
      </c>
      <c r="C48" s="21">
        <f t="shared" si="4"/>
        <v>0</v>
      </c>
      <c r="D48" s="21">
        <v>0</v>
      </c>
      <c r="E48" s="22">
        <v>0</v>
      </c>
      <c r="F48" s="22">
        <v>0</v>
      </c>
      <c r="G48" s="21">
        <v>0</v>
      </c>
      <c r="H48" s="21">
        <v>0</v>
      </c>
      <c r="I48" s="21">
        <v>0</v>
      </c>
      <c r="J48" s="19">
        <v>0</v>
      </c>
      <c r="K48" s="12" t="s">
        <v>5</v>
      </c>
      <c r="L48" s="9"/>
    </row>
    <row r="49" spans="1:12" ht="18.75" customHeight="1" x14ac:dyDescent="0.25">
      <c r="A49" s="18">
        <v>37</v>
      </c>
      <c r="B49" s="15" t="s">
        <v>9</v>
      </c>
      <c r="C49" s="21">
        <f t="shared" si="4"/>
        <v>0</v>
      </c>
      <c r="D49" s="21">
        <v>0</v>
      </c>
      <c r="E49" s="22">
        <v>0</v>
      </c>
      <c r="F49" s="22">
        <v>0</v>
      </c>
      <c r="G49" s="21">
        <v>0</v>
      </c>
      <c r="H49" s="21">
        <v>0</v>
      </c>
      <c r="I49" s="21">
        <v>0</v>
      </c>
      <c r="J49" s="19">
        <v>0</v>
      </c>
      <c r="K49" s="12" t="s">
        <v>5</v>
      </c>
      <c r="L49" s="10"/>
    </row>
    <row r="50" spans="1:12" ht="71.25" customHeight="1" x14ac:dyDescent="0.25">
      <c r="A50" s="18">
        <v>38</v>
      </c>
      <c r="B50" s="16" t="s">
        <v>46</v>
      </c>
      <c r="C50" s="21">
        <f>D50+E50+F50+G50+H50</f>
        <v>0</v>
      </c>
      <c r="D50" s="21">
        <f>SUM(D51:D53)</f>
        <v>0</v>
      </c>
      <c r="E50" s="22">
        <f>E51+E52+E53</f>
        <v>0</v>
      </c>
      <c r="F50" s="22">
        <f>F51+F52+F53</f>
        <v>0</v>
      </c>
      <c r="G50" s="21">
        <f>G51+G52+G53</f>
        <v>0</v>
      </c>
      <c r="H50" s="21">
        <f>H51+H52+H53</f>
        <v>0</v>
      </c>
      <c r="I50" s="21">
        <v>0</v>
      </c>
      <c r="J50" s="19">
        <v>0</v>
      </c>
      <c r="K50" s="12" t="s">
        <v>5</v>
      </c>
    </row>
    <row r="51" spans="1:12" ht="18.75" customHeight="1" x14ac:dyDescent="0.25">
      <c r="A51" s="18">
        <v>39</v>
      </c>
      <c r="B51" s="15" t="s">
        <v>2</v>
      </c>
      <c r="C51" s="21">
        <f t="shared" si="4"/>
        <v>0</v>
      </c>
      <c r="D51" s="21">
        <v>0</v>
      </c>
      <c r="E51" s="22">
        <v>0</v>
      </c>
      <c r="F51" s="22">
        <v>0</v>
      </c>
      <c r="G51" s="21">
        <v>0</v>
      </c>
      <c r="H51" s="21">
        <v>0</v>
      </c>
      <c r="I51" s="21">
        <v>0</v>
      </c>
      <c r="J51" s="19">
        <v>0</v>
      </c>
      <c r="K51" s="12" t="s">
        <v>5</v>
      </c>
    </row>
    <row r="52" spans="1:12" ht="18.75" customHeight="1" x14ac:dyDescent="0.25">
      <c r="A52" s="18">
        <v>40</v>
      </c>
      <c r="B52" s="15" t="s">
        <v>1</v>
      </c>
      <c r="C52" s="21">
        <f t="shared" si="4"/>
        <v>0</v>
      </c>
      <c r="D52" s="21">
        <v>0</v>
      </c>
      <c r="E52" s="22">
        <v>0</v>
      </c>
      <c r="F52" s="22">
        <v>0</v>
      </c>
      <c r="G52" s="21">
        <v>0</v>
      </c>
      <c r="H52" s="21">
        <v>0</v>
      </c>
      <c r="I52" s="21">
        <v>0</v>
      </c>
      <c r="J52" s="19">
        <v>0</v>
      </c>
      <c r="K52" s="12" t="s">
        <v>5</v>
      </c>
      <c r="L52" s="9"/>
    </row>
    <row r="53" spans="1:12" ht="18.75" customHeight="1" x14ac:dyDescent="0.25">
      <c r="A53" s="18">
        <v>41</v>
      </c>
      <c r="B53" s="15" t="s">
        <v>9</v>
      </c>
      <c r="C53" s="21">
        <f t="shared" si="4"/>
        <v>0</v>
      </c>
      <c r="D53" s="21">
        <v>0</v>
      </c>
      <c r="E53" s="22">
        <v>0</v>
      </c>
      <c r="F53" s="22">
        <v>0</v>
      </c>
      <c r="G53" s="21">
        <v>0</v>
      </c>
      <c r="H53" s="21">
        <v>0</v>
      </c>
      <c r="I53" s="21">
        <v>0</v>
      </c>
      <c r="J53" s="19">
        <v>0</v>
      </c>
      <c r="K53" s="12" t="s">
        <v>5</v>
      </c>
      <c r="L53" s="10"/>
    </row>
    <row r="54" spans="1:12" ht="72" customHeight="1" x14ac:dyDescent="0.25">
      <c r="A54" s="18">
        <v>42</v>
      </c>
      <c r="B54" s="15" t="s">
        <v>47</v>
      </c>
      <c r="C54" s="21">
        <f t="shared" si="4"/>
        <v>1540.7</v>
      </c>
      <c r="D54" s="21">
        <f>SUM(D55:D57)</f>
        <v>19.5</v>
      </c>
      <c r="E54" s="22">
        <f t="shared" ref="E54:H54" si="16">E55+E56+E57</f>
        <v>21.2</v>
      </c>
      <c r="F54" s="22">
        <f t="shared" si="16"/>
        <v>1500</v>
      </c>
      <c r="G54" s="21">
        <f t="shared" si="16"/>
        <v>0</v>
      </c>
      <c r="H54" s="21">
        <f t="shared" si="16"/>
        <v>0</v>
      </c>
      <c r="I54" s="21">
        <v>0</v>
      </c>
      <c r="J54" s="19">
        <v>0</v>
      </c>
      <c r="K54" s="12" t="s">
        <v>5</v>
      </c>
    </row>
    <row r="55" spans="1:12" ht="18.75" customHeight="1" x14ac:dyDescent="0.25">
      <c r="A55" s="18">
        <v>43</v>
      </c>
      <c r="B55" s="15" t="s">
        <v>2</v>
      </c>
      <c r="C55" s="21">
        <f t="shared" si="4"/>
        <v>0</v>
      </c>
      <c r="D55" s="21">
        <v>0</v>
      </c>
      <c r="E55" s="22">
        <v>0</v>
      </c>
      <c r="F55" s="22">
        <v>0</v>
      </c>
      <c r="G55" s="21">
        <v>0</v>
      </c>
      <c r="H55" s="21">
        <v>0</v>
      </c>
      <c r="I55" s="21">
        <v>0</v>
      </c>
      <c r="J55" s="19">
        <v>0</v>
      </c>
      <c r="K55" s="12" t="s">
        <v>5</v>
      </c>
    </row>
    <row r="56" spans="1:12" ht="18.75" customHeight="1" x14ac:dyDescent="0.25">
      <c r="A56" s="18">
        <v>44</v>
      </c>
      <c r="B56" s="15" t="s">
        <v>1</v>
      </c>
      <c r="C56" s="21">
        <f t="shared" ref="C56:C87" si="17">D56+E56+F56+G56+H56</f>
        <v>1540.7</v>
      </c>
      <c r="D56" s="21">
        <v>19.5</v>
      </c>
      <c r="E56" s="22">
        <v>21.2</v>
      </c>
      <c r="F56" s="22">
        <v>1500</v>
      </c>
      <c r="G56" s="21">
        <v>0</v>
      </c>
      <c r="H56" s="21">
        <v>0</v>
      </c>
      <c r="I56" s="21">
        <v>0</v>
      </c>
      <c r="J56" s="19">
        <v>0</v>
      </c>
      <c r="K56" s="12" t="s">
        <v>5</v>
      </c>
      <c r="L56" s="9"/>
    </row>
    <row r="57" spans="1:12" ht="18.75" customHeight="1" x14ac:dyDescent="0.25">
      <c r="A57" s="18">
        <v>45</v>
      </c>
      <c r="B57" s="15" t="s">
        <v>9</v>
      </c>
      <c r="C57" s="21">
        <f t="shared" si="17"/>
        <v>0</v>
      </c>
      <c r="D57" s="21">
        <v>0</v>
      </c>
      <c r="E57" s="22">
        <v>0</v>
      </c>
      <c r="F57" s="22">
        <v>0</v>
      </c>
      <c r="G57" s="21">
        <v>0</v>
      </c>
      <c r="H57" s="21">
        <v>0</v>
      </c>
      <c r="I57" s="21">
        <v>0</v>
      </c>
      <c r="J57" s="19">
        <v>0</v>
      </c>
      <c r="K57" s="12" t="s">
        <v>5</v>
      </c>
      <c r="L57" s="10"/>
    </row>
    <row r="58" spans="1:12" ht="72.75" customHeight="1" x14ac:dyDescent="0.25">
      <c r="A58" s="18">
        <v>46</v>
      </c>
      <c r="B58" s="15" t="s">
        <v>22</v>
      </c>
      <c r="C58" s="21">
        <f t="shared" si="17"/>
        <v>823.41</v>
      </c>
      <c r="D58" s="21">
        <f>SUM(D59:D61)</f>
        <v>682.8</v>
      </c>
      <c r="E58" s="22">
        <f t="shared" ref="E58:H58" si="18">E59+E60+E61</f>
        <v>140.61000000000001</v>
      </c>
      <c r="F58" s="22">
        <f t="shared" si="18"/>
        <v>0</v>
      </c>
      <c r="G58" s="21">
        <f t="shared" si="18"/>
        <v>0</v>
      </c>
      <c r="H58" s="21">
        <f t="shared" si="18"/>
        <v>0</v>
      </c>
      <c r="I58" s="21">
        <v>0</v>
      </c>
      <c r="J58" s="19">
        <v>0</v>
      </c>
      <c r="K58" s="12" t="s">
        <v>5</v>
      </c>
    </row>
    <row r="59" spans="1:12" ht="18.75" customHeight="1" x14ac:dyDescent="0.25">
      <c r="A59" s="18">
        <v>47</v>
      </c>
      <c r="B59" s="15" t="s">
        <v>2</v>
      </c>
      <c r="C59" s="21">
        <f t="shared" si="17"/>
        <v>0</v>
      </c>
      <c r="D59" s="21">
        <v>0</v>
      </c>
      <c r="E59" s="22">
        <v>0</v>
      </c>
      <c r="F59" s="22">
        <v>0</v>
      </c>
      <c r="G59" s="21">
        <v>0</v>
      </c>
      <c r="H59" s="21">
        <v>0</v>
      </c>
      <c r="I59" s="21">
        <v>0</v>
      </c>
      <c r="J59" s="19">
        <v>0</v>
      </c>
      <c r="K59" s="12" t="s">
        <v>5</v>
      </c>
    </row>
    <row r="60" spans="1:12" ht="18.75" customHeight="1" x14ac:dyDescent="0.25">
      <c r="A60" s="18">
        <v>48</v>
      </c>
      <c r="B60" s="15" t="s">
        <v>1</v>
      </c>
      <c r="C60" s="21">
        <f t="shared" si="17"/>
        <v>823.41</v>
      </c>
      <c r="D60" s="21">
        <v>682.8</v>
      </c>
      <c r="E60" s="22">
        <v>140.61000000000001</v>
      </c>
      <c r="F60" s="22">
        <v>0</v>
      </c>
      <c r="G60" s="21">
        <v>0</v>
      </c>
      <c r="H60" s="21">
        <v>0</v>
      </c>
      <c r="I60" s="21">
        <v>0</v>
      </c>
      <c r="J60" s="19">
        <v>0</v>
      </c>
      <c r="K60" s="12" t="s">
        <v>5</v>
      </c>
      <c r="L60" s="9"/>
    </row>
    <row r="61" spans="1:12" ht="18.75" customHeight="1" x14ac:dyDescent="0.25">
      <c r="A61" s="18">
        <v>49</v>
      </c>
      <c r="B61" s="15" t="s">
        <v>9</v>
      </c>
      <c r="C61" s="21">
        <f t="shared" si="17"/>
        <v>0</v>
      </c>
      <c r="D61" s="21">
        <v>0</v>
      </c>
      <c r="E61" s="22">
        <v>0</v>
      </c>
      <c r="F61" s="22">
        <v>0</v>
      </c>
      <c r="G61" s="21">
        <v>0</v>
      </c>
      <c r="H61" s="21">
        <v>0</v>
      </c>
      <c r="I61" s="21">
        <v>0</v>
      </c>
      <c r="J61" s="19">
        <v>0</v>
      </c>
      <c r="K61" s="12" t="s">
        <v>5</v>
      </c>
      <c r="L61" s="10"/>
    </row>
    <row r="62" spans="1:12" ht="107.25" customHeight="1" x14ac:dyDescent="0.25">
      <c r="A62" s="18">
        <v>50</v>
      </c>
      <c r="B62" s="15" t="s">
        <v>48</v>
      </c>
      <c r="C62" s="21">
        <f t="shared" si="17"/>
        <v>116.3</v>
      </c>
      <c r="D62" s="21">
        <f>SUM(D63:D65)</f>
        <v>95</v>
      </c>
      <c r="E62" s="22">
        <f t="shared" ref="E62:H62" si="19">E63+E64+E65</f>
        <v>21.3</v>
      </c>
      <c r="F62" s="22">
        <f t="shared" si="19"/>
        <v>0</v>
      </c>
      <c r="G62" s="21">
        <f t="shared" si="19"/>
        <v>0</v>
      </c>
      <c r="H62" s="21">
        <f t="shared" si="19"/>
        <v>0</v>
      </c>
      <c r="I62" s="21">
        <v>0</v>
      </c>
      <c r="J62" s="19">
        <v>0</v>
      </c>
      <c r="K62" s="12" t="s">
        <v>5</v>
      </c>
    </row>
    <row r="63" spans="1:12" ht="18.75" customHeight="1" x14ac:dyDescent="0.25">
      <c r="A63" s="18">
        <v>51</v>
      </c>
      <c r="B63" s="15" t="s">
        <v>2</v>
      </c>
      <c r="C63" s="21">
        <f t="shared" si="17"/>
        <v>0</v>
      </c>
      <c r="D63" s="21">
        <v>0</v>
      </c>
      <c r="E63" s="22">
        <v>0</v>
      </c>
      <c r="F63" s="22">
        <v>0</v>
      </c>
      <c r="G63" s="21">
        <v>0</v>
      </c>
      <c r="H63" s="21">
        <v>0</v>
      </c>
      <c r="I63" s="21">
        <v>0</v>
      </c>
      <c r="J63" s="19">
        <v>0</v>
      </c>
      <c r="K63" s="12" t="s">
        <v>5</v>
      </c>
    </row>
    <row r="64" spans="1:12" ht="18.75" customHeight="1" x14ac:dyDescent="0.25">
      <c r="A64" s="18">
        <v>52</v>
      </c>
      <c r="B64" s="15" t="s">
        <v>1</v>
      </c>
      <c r="C64" s="21">
        <f t="shared" si="17"/>
        <v>116.3</v>
      </c>
      <c r="D64" s="21">
        <v>95</v>
      </c>
      <c r="E64" s="22">
        <v>21.3</v>
      </c>
      <c r="F64" s="22">
        <v>0</v>
      </c>
      <c r="G64" s="21">
        <v>0</v>
      </c>
      <c r="H64" s="21">
        <v>0</v>
      </c>
      <c r="I64" s="21">
        <v>0</v>
      </c>
      <c r="J64" s="19">
        <v>0</v>
      </c>
      <c r="K64" s="12" t="s">
        <v>5</v>
      </c>
      <c r="L64" s="9"/>
    </row>
    <row r="65" spans="1:14" ht="18.75" customHeight="1" x14ac:dyDescent="0.25">
      <c r="A65" s="18">
        <v>53</v>
      </c>
      <c r="B65" s="15" t="s">
        <v>9</v>
      </c>
      <c r="C65" s="21">
        <f t="shared" si="17"/>
        <v>0</v>
      </c>
      <c r="D65" s="21">
        <v>0</v>
      </c>
      <c r="E65" s="22">
        <v>0</v>
      </c>
      <c r="F65" s="22">
        <v>0</v>
      </c>
      <c r="G65" s="21">
        <v>0</v>
      </c>
      <c r="H65" s="21">
        <v>0</v>
      </c>
      <c r="I65" s="21">
        <v>0</v>
      </c>
      <c r="J65" s="19">
        <v>0</v>
      </c>
      <c r="K65" s="12" t="s">
        <v>5</v>
      </c>
      <c r="L65" s="10"/>
    </row>
    <row r="66" spans="1:14" ht="88.5" customHeight="1" x14ac:dyDescent="0.25">
      <c r="A66" s="18">
        <v>54</v>
      </c>
      <c r="B66" s="15" t="s">
        <v>23</v>
      </c>
      <c r="C66" s="21">
        <f t="shared" si="17"/>
        <v>144.4</v>
      </c>
      <c r="D66" s="21">
        <f>SUM(D67:D69)</f>
        <v>95</v>
      </c>
      <c r="E66" s="22">
        <f t="shared" ref="E66:H66" si="20">E67+E68+E69</f>
        <v>49.4</v>
      </c>
      <c r="F66" s="22">
        <f t="shared" si="20"/>
        <v>0</v>
      </c>
      <c r="G66" s="21">
        <f t="shared" si="20"/>
        <v>0</v>
      </c>
      <c r="H66" s="21">
        <f t="shared" si="20"/>
        <v>0</v>
      </c>
      <c r="I66" s="21">
        <v>0</v>
      </c>
      <c r="J66" s="19">
        <v>0</v>
      </c>
      <c r="K66" s="12" t="s">
        <v>5</v>
      </c>
    </row>
    <row r="67" spans="1:14" ht="18.75" customHeight="1" x14ac:dyDescent="0.25">
      <c r="A67" s="18">
        <v>55</v>
      </c>
      <c r="B67" s="15" t="s">
        <v>2</v>
      </c>
      <c r="C67" s="21">
        <f t="shared" si="17"/>
        <v>0</v>
      </c>
      <c r="D67" s="21">
        <v>0</v>
      </c>
      <c r="E67" s="22">
        <v>0</v>
      </c>
      <c r="F67" s="22">
        <v>0</v>
      </c>
      <c r="G67" s="21">
        <v>0</v>
      </c>
      <c r="H67" s="21">
        <v>0</v>
      </c>
      <c r="I67" s="21">
        <v>0</v>
      </c>
      <c r="J67" s="19">
        <v>0</v>
      </c>
      <c r="K67" s="12" t="s">
        <v>5</v>
      </c>
    </row>
    <row r="68" spans="1:14" ht="18.75" customHeight="1" x14ac:dyDescent="0.25">
      <c r="A68" s="18">
        <v>56</v>
      </c>
      <c r="B68" s="15" t="s">
        <v>1</v>
      </c>
      <c r="C68" s="21">
        <f t="shared" si="17"/>
        <v>144.4</v>
      </c>
      <c r="D68" s="21">
        <v>95</v>
      </c>
      <c r="E68" s="22">
        <v>49.4</v>
      </c>
      <c r="F68" s="22">
        <v>0</v>
      </c>
      <c r="G68" s="21">
        <v>0</v>
      </c>
      <c r="H68" s="21">
        <v>0</v>
      </c>
      <c r="I68" s="21">
        <v>0</v>
      </c>
      <c r="J68" s="19">
        <v>0</v>
      </c>
      <c r="K68" s="12" t="s">
        <v>5</v>
      </c>
      <c r="L68" s="9"/>
    </row>
    <row r="69" spans="1:14" ht="18.75" customHeight="1" x14ac:dyDescent="0.25">
      <c r="A69" s="18">
        <v>58</v>
      </c>
      <c r="B69" s="15" t="s">
        <v>9</v>
      </c>
      <c r="C69" s="21">
        <f t="shared" si="17"/>
        <v>0</v>
      </c>
      <c r="D69" s="21">
        <v>0</v>
      </c>
      <c r="E69" s="22">
        <v>0</v>
      </c>
      <c r="F69" s="22">
        <v>0</v>
      </c>
      <c r="G69" s="21">
        <v>0</v>
      </c>
      <c r="H69" s="21">
        <v>0</v>
      </c>
      <c r="I69" s="21">
        <v>0</v>
      </c>
      <c r="J69" s="19">
        <v>0</v>
      </c>
      <c r="K69" s="12" t="s">
        <v>5</v>
      </c>
      <c r="L69" s="10"/>
    </row>
    <row r="70" spans="1:14" ht="72" customHeight="1" x14ac:dyDescent="0.25">
      <c r="A70" s="18">
        <v>59</v>
      </c>
      <c r="B70" s="15" t="s">
        <v>24</v>
      </c>
      <c r="C70" s="21">
        <f t="shared" si="17"/>
        <v>366.8</v>
      </c>
      <c r="D70" s="21">
        <f>SUM(D71:D73)</f>
        <v>95</v>
      </c>
      <c r="E70" s="22">
        <f t="shared" ref="E70:H70" si="21">E71+E72+E73</f>
        <v>271.8</v>
      </c>
      <c r="F70" s="22">
        <f t="shared" si="21"/>
        <v>0</v>
      </c>
      <c r="G70" s="21">
        <f t="shared" si="21"/>
        <v>0</v>
      </c>
      <c r="H70" s="21">
        <f t="shared" si="21"/>
        <v>0</v>
      </c>
      <c r="I70" s="21">
        <v>0</v>
      </c>
      <c r="J70" s="19">
        <v>0</v>
      </c>
      <c r="K70" s="12" t="s">
        <v>5</v>
      </c>
      <c r="M70" s="8"/>
    </row>
    <row r="71" spans="1:14" ht="18.75" customHeight="1" x14ac:dyDescent="0.25">
      <c r="A71" s="18">
        <v>60</v>
      </c>
      <c r="B71" s="15" t="s">
        <v>2</v>
      </c>
      <c r="C71" s="21">
        <f t="shared" si="17"/>
        <v>0</v>
      </c>
      <c r="D71" s="21">
        <v>0</v>
      </c>
      <c r="E71" s="22">
        <v>0</v>
      </c>
      <c r="F71" s="22">
        <v>0</v>
      </c>
      <c r="G71" s="21">
        <v>0</v>
      </c>
      <c r="H71" s="21">
        <v>0</v>
      </c>
      <c r="I71" s="21">
        <v>0</v>
      </c>
      <c r="J71" s="19">
        <v>0</v>
      </c>
      <c r="K71" s="12" t="s">
        <v>5</v>
      </c>
    </row>
    <row r="72" spans="1:14" ht="17.25" customHeight="1" x14ac:dyDescent="0.25">
      <c r="A72" s="18">
        <v>61</v>
      </c>
      <c r="B72" s="15" t="s">
        <v>1</v>
      </c>
      <c r="C72" s="21">
        <f t="shared" si="17"/>
        <v>366.8</v>
      </c>
      <c r="D72" s="21">
        <v>95</v>
      </c>
      <c r="E72" s="22">
        <v>271.8</v>
      </c>
      <c r="F72" s="22">
        <v>0</v>
      </c>
      <c r="G72" s="21">
        <v>0</v>
      </c>
      <c r="H72" s="21">
        <v>0</v>
      </c>
      <c r="I72" s="21">
        <v>0</v>
      </c>
      <c r="J72" s="19">
        <v>0</v>
      </c>
      <c r="K72" s="12" t="s">
        <v>5</v>
      </c>
      <c r="L72" s="9"/>
      <c r="N72" s="8"/>
    </row>
    <row r="73" spans="1:14" ht="18.75" customHeight="1" x14ac:dyDescent="0.25">
      <c r="A73" s="44">
        <v>62</v>
      </c>
      <c r="B73" s="15" t="s">
        <v>9</v>
      </c>
      <c r="C73" s="21">
        <f t="shared" si="17"/>
        <v>0</v>
      </c>
      <c r="D73" s="21">
        <v>0</v>
      </c>
      <c r="E73" s="22">
        <v>0</v>
      </c>
      <c r="F73" s="22">
        <v>0</v>
      </c>
      <c r="G73" s="21">
        <v>0</v>
      </c>
      <c r="H73" s="21">
        <v>0</v>
      </c>
      <c r="I73" s="21">
        <v>0</v>
      </c>
      <c r="J73" s="19">
        <v>0</v>
      </c>
      <c r="K73" s="12" t="s">
        <v>5</v>
      </c>
      <c r="L73" s="10"/>
    </row>
    <row r="74" spans="1:14" ht="74.25" customHeight="1" x14ac:dyDescent="0.25">
      <c r="A74" s="18">
        <v>63</v>
      </c>
      <c r="B74" s="15" t="s">
        <v>25</v>
      </c>
      <c r="C74" s="21">
        <f t="shared" si="17"/>
        <v>0</v>
      </c>
      <c r="D74" s="21">
        <f>SUM(D75:D77)</f>
        <v>0</v>
      </c>
      <c r="E74" s="22">
        <f>E75+E76+E77</f>
        <v>0</v>
      </c>
      <c r="F74" s="22">
        <f t="shared" ref="F74:H74" si="22">F75+F76+F77</f>
        <v>0</v>
      </c>
      <c r="G74" s="21">
        <f t="shared" si="22"/>
        <v>0</v>
      </c>
      <c r="H74" s="21">
        <f t="shared" si="22"/>
        <v>0</v>
      </c>
      <c r="I74" s="21">
        <v>0</v>
      </c>
      <c r="J74" s="19">
        <v>0</v>
      </c>
      <c r="K74" s="12" t="s">
        <v>5</v>
      </c>
    </row>
    <row r="75" spans="1:14" ht="18.75" customHeight="1" x14ac:dyDescent="0.25">
      <c r="A75" s="18">
        <v>64</v>
      </c>
      <c r="B75" s="15" t="s">
        <v>2</v>
      </c>
      <c r="C75" s="21">
        <f t="shared" si="17"/>
        <v>0</v>
      </c>
      <c r="D75" s="21">
        <v>0</v>
      </c>
      <c r="E75" s="22">
        <v>0</v>
      </c>
      <c r="F75" s="22">
        <v>0</v>
      </c>
      <c r="G75" s="21">
        <v>0</v>
      </c>
      <c r="H75" s="21">
        <v>0</v>
      </c>
      <c r="I75" s="21">
        <v>0</v>
      </c>
      <c r="J75" s="19">
        <v>0</v>
      </c>
      <c r="K75" s="12" t="s">
        <v>5</v>
      </c>
    </row>
    <row r="76" spans="1:14" ht="18.75" customHeight="1" x14ac:dyDescent="0.25">
      <c r="A76" s="18">
        <v>65</v>
      </c>
      <c r="B76" s="15" t="s">
        <v>1</v>
      </c>
      <c r="C76" s="21">
        <f t="shared" si="17"/>
        <v>0</v>
      </c>
      <c r="D76" s="21">
        <v>0</v>
      </c>
      <c r="E76" s="22">
        <v>0</v>
      </c>
      <c r="F76" s="22">
        <v>0</v>
      </c>
      <c r="G76" s="21">
        <v>0</v>
      </c>
      <c r="H76" s="21">
        <v>0</v>
      </c>
      <c r="I76" s="21">
        <v>0</v>
      </c>
      <c r="J76" s="19">
        <v>0</v>
      </c>
      <c r="K76" s="12" t="s">
        <v>5</v>
      </c>
      <c r="L76" s="9"/>
    </row>
    <row r="77" spans="1:14" ht="18.75" customHeight="1" x14ac:dyDescent="0.25">
      <c r="A77" s="18">
        <v>66</v>
      </c>
      <c r="B77" s="15" t="s">
        <v>9</v>
      </c>
      <c r="C77" s="21">
        <f t="shared" si="17"/>
        <v>0</v>
      </c>
      <c r="D77" s="21">
        <v>0</v>
      </c>
      <c r="E77" s="22">
        <v>0</v>
      </c>
      <c r="F77" s="22">
        <v>0</v>
      </c>
      <c r="G77" s="21">
        <v>0</v>
      </c>
      <c r="H77" s="21">
        <v>0</v>
      </c>
      <c r="I77" s="21">
        <v>0</v>
      </c>
      <c r="J77" s="19">
        <v>0</v>
      </c>
      <c r="K77" s="12" t="s">
        <v>5</v>
      </c>
      <c r="L77" s="10"/>
    </row>
    <row r="78" spans="1:14" ht="91.5" customHeight="1" x14ac:dyDescent="0.25">
      <c r="A78" s="18">
        <v>67</v>
      </c>
      <c r="B78" s="15" t="s">
        <v>26</v>
      </c>
      <c r="C78" s="21">
        <f t="shared" si="17"/>
        <v>0</v>
      </c>
      <c r="D78" s="21">
        <f>SUM(D79:D81)</f>
        <v>0</v>
      </c>
      <c r="E78" s="22">
        <f t="shared" ref="E78:H78" si="23">E79+E80+E81</f>
        <v>0</v>
      </c>
      <c r="F78" s="22">
        <f t="shared" si="23"/>
        <v>0</v>
      </c>
      <c r="G78" s="21">
        <f t="shared" si="23"/>
        <v>0</v>
      </c>
      <c r="H78" s="21">
        <f t="shared" si="23"/>
        <v>0</v>
      </c>
      <c r="I78" s="21">
        <v>0</v>
      </c>
      <c r="J78" s="19">
        <v>0</v>
      </c>
      <c r="K78" s="12" t="s">
        <v>5</v>
      </c>
    </row>
    <row r="79" spans="1:14" ht="18.75" customHeight="1" x14ac:dyDescent="0.25">
      <c r="A79" s="18">
        <v>69</v>
      </c>
      <c r="B79" s="15" t="s">
        <v>2</v>
      </c>
      <c r="C79" s="21">
        <f t="shared" si="17"/>
        <v>0</v>
      </c>
      <c r="D79" s="21">
        <v>0</v>
      </c>
      <c r="E79" s="22">
        <v>0</v>
      </c>
      <c r="F79" s="22">
        <v>0</v>
      </c>
      <c r="G79" s="21">
        <v>0</v>
      </c>
      <c r="H79" s="21">
        <v>0</v>
      </c>
      <c r="I79" s="21">
        <v>0</v>
      </c>
      <c r="J79" s="19">
        <v>0</v>
      </c>
      <c r="K79" s="12" t="s">
        <v>5</v>
      </c>
    </row>
    <row r="80" spans="1:14" ht="18.75" customHeight="1" x14ac:dyDescent="0.25">
      <c r="A80" s="18">
        <v>70</v>
      </c>
      <c r="B80" s="15" t="s">
        <v>1</v>
      </c>
      <c r="C80" s="21">
        <f t="shared" si="17"/>
        <v>0</v>
      </c>
      <c r="D80" s="21">
        <v>0</v>
      </c>
      <c r="E80" s="22">
        <v>0</v>
      </c>
      <c r="F80" s="22">
        <v>0</v>
      </c>
      <c r="G80" s="21">
        <v>0</v>
      </c>
      <c r="H80" s="21">
        <v>0</v>
      </c>
      <c r="I80" s="21">
        <v>0</v>
      </c>
      <c r="J80" s="19">
        <v>0</v>
      </c>
      <c r="K80" s="12" t="s">
        <v>5</v>
      </c>
      <c r="L80" s="9"/>
    </row>
    <row r="81" spans="1:12" ht="17.25" customHeight="1" x14ac:dyDescent="0.25">
      <c r="A81" s="18">
        <v>71</v>
      </c>
      <c r="B81" s="15" t="s">
        <v>9</v>
      </c>
      <c r="C81" s="21">
        <f t="shared" si="17"/>
        <v>0</v>
      </c>
      <c r="D81" s="21">
        <v>0</v>
      </c>
      <c r="E81" s="22">
        <v>0</v>
      </c>
      <c r="F81" s="22">
        <v>0</v>
      </c>
      <c r="G81" s="21">
        <v>0</v>
      </c>
      <c r="H81" s="21">
        <v>0</v>
      </c>
      <c r="I81" s="21">
        <v>0</v>
      </c>
      <c r="J81" s="19">
        <v>0</v>
      </c>
      <c r="K81" s="12" t="s">
        <v>5</v>
      </c>
      <c r="L81" s="10"/>
    </row>
    <row r="82" spans="1:12" ht="74.25" customHeight="1" x14ac:dyDescent="0.25">
      <c r="A82" s="18">
        <v>72</v>
      </c>
      <c r="B82" s="15" t="s">
        <v>27</v>
      </c>
      <c r="C82" s="21">
        <f t="shared" si="17"/>
        <v>0</v>
      </c>
      <c r="D82" s="21">
        <f>SUM(D83:D85)</f>
        <v>0</v>
      </c>
      <c r="E82" s="22">
        <f t="shared" ref="E82:H82" si="24">E83+E84+E85</f>
        <v>0</v>
      </c>
      <c r="F82" s="22">
        <f t="shared" si="24"/>
        <v>0</v>
      </c>
      <c r="G82" s="21">
        <f t="shared" si="24"/>
        <v>0</v>
      </c>
      <c r="H82" s="21">
        <f t="shared" si="24"/>
        <v>0</v>
      </c>
      <c r="I82" s="21">
        <v>0</v>
      </c>
      <c r="J82" s="19">
        <v>0</v>
      </c>
      <c r="K82" s="12" t="s">
        <v>5</v>
      </c>
    </row>
    <row r="83" spans="1:12" ht="18.75" customHeight="1" x14ac:dyDescent="0.25">
      <c r="A83" s="18">
        <v>73</v>
      </c>
      <c r="B83" s="15" t="s">
        <v>2</v>
      </c>
      <c r="C83" s="21">
        <f t="shared" si="17"/>
        <v>0</v>
      </c>
      <c r="D83" s="21">
        <v>0</v>
      </c>
      <c r="E83" s="22">
        <v>0</v>
      </c>
      <c r="F83" s="22">
        <v>0</v>
      </c>
      <c r="G83" s="21">
        <v>0</v>
      </c>
      <c r="H83" s="21">
        <v>0</v>
      </c>
      <c r="I83" s="21">
        <v>0</v>
      </c>
      <c r="J83" s="19">
        <v>0</v>
      </c>
      <c r="K83" s="12" t="s">
        <v>5</v>
      </c>
    </row>
    <row r="84" spans="1:12" ht="18.75" customHeight="1" x14ac:dyDescent="0.25">
      <c r="A84" s="18">
        <v>74</v>
      </c>
      <c r="B84" s="15" t="s">
        <v>1</v>
      </c>
      <c r="C84" s="21">
        <f t="shared" si="17"/>
        <v>0</v>
      </c>
      <c r="D84" s="21">
        <v>0</v>
      </c>
      <c r="E84" s="22">
        <v>0</v>
      </c>
      <c r="F84" s="22">
        <v>0</v>
      </c>
      <c r="G84" s="21">
        <v>0</v>
      </c>
      <c r="H84" s="21">
        <v>0</v>
      </c>
      <c r="I84" s="21">
        <v>0</v>
      </c>
      <c r="J84" s="19">
        <v>0</v>
      </c>
      <c r="K84" s="12" t="s">
        <v>5</v>
      </c>
    </row>
    <row r="85" spans="1:12" ht="18.75" customHeight="1" x14ac:dyDescent="0.25">
      <c r="A85" s="18">
        <v>75</v>
      </c>
      <c r="B85" s="15" t="s">
        <v>9</v>
      </c>
      <c r="C85" s="21">
        <f t="shared" si="17"/>
        <v>0</v>
      </c>
      <c r="D85" s="21">
        <v>0</v>
      </c>
      <c r="E85" s="22">
        <v>0</v>
      </c>
      <c r="F85" s="22">
        <v>0</v>
      </c>
      <c r="G85" s="21">
        <v>0</v>
      </c>
      <c r="H85" s="21">
        <v>0</v>
      </c>
      <c r="I85" s="21">
        <v>0</v>
      </c>
      <c r="J85" s="19">
        <v>0</v>
      </c>
      <c r="K85" s="12" t="s">
        <v>5</v>
      </c>
    </row>
    <row r="86" spans="1:12" ht="73.5" customHeight="1" x14ac:dyDescent="0.25">
      <c r="A86" s="18">
        <v>76</v>
      </c>
      <c r="B86" s="15" t="s">
        <v>28</v>
      </c>
      <c r="C86" s="21">
        <f t="shared" si="17"/>
        <v>0</v>
      </c>
      <c r="D86" s="21">
        <f>SUM(D87:D89)</f>
        <v>0</v>
      </c>
      <c r="E86" s="22">
        <f t="shared" ref="E86:H86" si="25">E87+E88+E89</f>
        <v>0</v>
      </c>
      <c r="F86" s="22">
        <f t="shared" si="25"/>
        <v>0</v>
      </c>
      <c r="G86" s="21">
        <f t="shared" si="25"/>
        <v>0</v>
      </c>
      <c r="H86" s="21">
        <f t="shared" si="25"/>
        <v>0</v>
      </c>
      <c r="I86" s="21">
        <v>0</v>
      </c>
      <c r="J86" s="19">
        <v>0</v>
      </c>
      <c r="K86" s="12" t="s">
        <v>5</v>
      </c>
    </row>
    <row r="87" spans="1:12" ht="18.75" customHeight="1" x14ac:dyDescent="0.25">
      <c r="A87" s="18">
        <v>77</v>
      </c>
      <c r="B87" s="15" t="s">
        <v>2</v>
      </c>
      <c r="C87" s="21">
        <f t="shared" si="17"/>
        <v>0</v>
      </c>
      <c r="D87" s="21">
        <v>0</v>
      </c>
      <c r="E87" s="22">
        <v>0</v>
      </c>
      <c r="F87" s="22">
        <v>0</v>
      </c>
      <c r="G87" s="21">
        <v>0</v>
      </c>
      <c r="H87" s="21">
        <v>0</v>
      </c>
      <c r="I87" s="21">
        <v>0</v>
      </c>
      <c r="J87" s="19">
        <v>0</v>
      </c>
      <c r="K87" s="12" t="s">
        <v>5</v>
      </c>
    </row>
    <row r="88" spans="1:12" ht="18.75" customHeight="1" x14ac:dyDescent="0.25">
      <c r="A88" s="18">
        <v>78</v>
      </c>
      <c r="B88" s="15" t="s">
        <v>1</v>
      </c>
      <c r="C88" s="21">
        <f t="shared" ref="C88:C119" si="26">D88+E88+F88+G88+H88</f>
        <v>0</v>
      </c>
      <c r="D88" s="21">
        <v>0</v>
      </c>
      <c r="E88" s="22">
        <v>0</v>
      </c>
      <c r="F88" s="22">
        <v>0</v>
      </c>
      <c r="G88" s="21">
        <v>0</v>
      </c>
      <c r="H88" s="21">
        <v>0</v>
      </c>
      <c r="I88" s="21">
        <v>0</v>
      </c>
      <c r="J88" s="19">
        <v>0</v>
      </c>
      <c r="K88" s="12" t="s">
        <v>5</v>
      </c>
    </row>
    <row r="89" spans="1:12" ht="18.75" customHeight="1" x14ac:dyDescent="0.25">
      <c r="A89" s="18">
        <v>79</v>
      </c>
      <c r="B89" s="15" t="s">
        <v>9</v>
      </c>
      <c r="C89" s="21">
        <f t="shared" si="26"/>
        <v>0</v>
      </c>
      <c r="D89" s="21">
        <v>0</v>
      </c>
      <c r="E89" s="22">
        <v>0</v>
      </c>
      <c r="F89" s="22">
        <v>0</v>
      </c>
      <c r="G89" s="21">
        <v>0</v>
      </c>
      <c r="H89" s="21">
        <v>0</v>
      </c>
      <c r="I89" s="21">
        <v>0</v>
      </c>
      <c r="J89" s="19">
        <v>0</v>
      </c>
      <c r="K89" s="12" t="s">
        <v>5</v>
      </c>
    </row>
    <row r="90" spans="1:12" ht="73.5" customHeight="1" x14ac:dyDescent="0.25">
      <c r="A90" s="18">
        <v>80</v>
      </c>
      <c r="B90" s="15" t="s">
        <v>29</v>
      </c>
      <c r="C90" s="21">
        <f t="shared" si="26"/>
        <v>0</v>
      </c>
      <c r="D90" s="21">
        <f>SUM(D91:D93)</f>
        <v>0</v>
      </c>
      <c r="E90" s="22">
        <f t="shared" ref="E90:H90" si="27">E91+E92+E93</f>
        <v>0</v>
      </c>
      <c r="F90" s="22">
        <f t="shared" si="27"/>
        <v>0</v>
      </c>
      <c r="G90" s="21">
        <f t="shared" si="27"/>
        <v>0</v>
      </c>
      <c r="H90" s="21">
        <f t="shared" si="27"/>
        <v>0</v>
      </c>
      <c r="I90" s="21">
        <v>0</v>
      </c>
      <c r="J90" s="19">
        <v>0</v>
      </c>
      <c r="K90" s="12" t="s">
        <v>5</v>
      </c>
    </row>
    <row r="91" spans="1:12" ht="18.75" customHeight="1" x14ac:dyDescent="0.25">
      <c r="A91" s="18">
        <v>81</v>
      </c>
      <c r="B91" s="15" t="s">
        <v>2</v>
      </c>
      <c r="C91" s="21">
        <f t="shared" si="26"/>
        <v>0</v>
      </c>
      <c r="D91" s="21">
        <v>0</v>
      </c>
      <c r="E91" s="22">
        <v>0</v>
      </c>
      <c r="F91" s="22">
        <v>0</v>
      </c>
      <c r="G91" s="21">
        <v>0</v>
      </c>
      <c r="H91" s="21">
        <v>0</v>
      </c>
      <c r="I91" s="21">
        <v>0</v>
      </c>
      <c r="J91" s="19">
        <v>0</v>
      </c>
      <c r="K91" s="12" t="s">
        <v>5</v>
      </c>
    </row>
    <row r="92" spans="1:12" ht="18.75" customHeight="1" x14ac:dyDescent="0.25">
      <c r="A92" s="18">
        <v>82</v>
      </c>
      <c r="B92" s="15" t="s">
        <v>1</v>
      </c>
      <c r="C92" s="21">
        <f t="shared" si="26"/>
        <v>0</v>
      </c>
      <c r="D92" s="21">
        <v>0</v>
      </c>
      <c r="E92" s="22">
        <v>0</v>
      </c>
      <c r="F92" s="22">
        <v>0</v>
      </c>
      <c r="G92" s="21">
        <v>0</v>
      </c>
      <c r="H92" s="21">
        <v>0</v>
      </c>
      <c r="I92" s="21">
        <v>0</v>
      </c>
      <c r="J92" s="19">
        <v>0</v>
      </c>
      <c r="K92" s="12" t="s">
        <v>5</v>
      </c>
    </row>
    <row r="93" spans="1:12" ht="18.75" customHeight="1" x14ac:dyDescent="0.25">
      <c r="A93" s="18">
        <v>83</v>
      </c>
      <c r="B93" s="15" t="s">
        <v>9</v>
      </c>
      <c r="C93" s="21">
        <f t="shared" si="26"/>
        <v>0</v>
      </c>
      <c r="D93" s="21">
        <v>0</v>
      </c>
      <c r="E93" s="22">
        <v>0</v>
      </c>
      <c r="F93" s="22">
        <v>0</v>
      </c>
      <c r="G93" s="21">
        <v>0</v>
      </c>
      <c r="H93" s="21">
        <v>0</v>
      </c>
      <c r="I93" s="21">
        <v>0</v>
      </c>
      <c r="J93" s="19">
        <v>0</v>
      </c>
      <c r="K93" s="12" t="s">
        <v>5</v>
      </c>
    </row>
    <row r="94" spans="1:12" ht="72.75" customHeight="1" x14ac:dyDescent="0.25">
      <c r="A94" s="18">
        <v>84</v>
      </c>
      <c r="B94" s="15" t="s">
        <v>30</v>
      </c>
      <c r="C94" s="21">
        <f t="shared" si="26"/>
        <v>0</v>
      </c>
      <c r="D94" s="21">
        <f>SUM(D95:D97)</f>
        <v>0</v>
      </c>
      <c r="E94" s="22">
        <f t="shared" ref="E94:H94" si="28">E95+E96+E97</f>
        <v>0</v>
      </c>
      <c r="F94" s="22">
        <f t="shared" si="28"/>
        <v>0</v>
      </c>
      <c r="G94" s="21">
        <f t="shared" si="28"/>
        <v>0</v>
      </c>
      <c r="H94" s="21">
        <f t="shared" si="28"/>
        <v>0</v>
      </c>
      <c r="I94" s="21">
        <v>0</v>
      </c>
      <c r="J94" s="19">
        <v>0</v>
      </c>
      <c r="K94" s="12" t="s">
        <v>5</v>
      </c>
    </row>
    <row r="95" spans="1:12" ht="18.75" customHeight="1" x14ac:dyDescent="0.25">
      <c r="A95" s="18">
        <v>85</v>
      </c>
      <c r="B95" s="15" t="s">
        <v>2</v>
      </c>
      <c r="C95" s="21">
        <f t="shared" si="26"/>
        <v>0</v>
      </c>
      <c r="D95" s="21">
        <v>0</v>
      </c>
      <c r="E95" s="22">
        <v>0</v>
      </c>
      <c r="F95" s="22">
        <v>0</v>
      </c>
      <c r="G95" s="21">
        <v>0</v>
      </c>
      <c r="H95" s="21">
        <v>0</v>
      </c>
      <c r="I95" s="21">
        <v>0</v>
      </c>
      <c r="J95" s="19">
        <v>0</v>
      </c>
      <c r="K95" s="12" t="s">
        <v>5</v>
      </c>
    </row>
    <row r="96" spans="1:12" ht="18.75" customHeight="1" x14ac:dyDescent="0.25">
      <c r="A96" s="18">
        <v>86</v>
      </c>
      <c r="B96" s="15" t="s">
        <v>1</v>
      </c>
      <c r="C96" s="21">
        <f t="shared" si="26"/>
        <v>0</v>
      </c>
      <c r="D96" s="21">
        <v>0</v>
      </c>
      <c r="E96" s="22">
        <v>0</v>
      </c>
      <c r="F96" s="22">
        <v>0</v>
      </c>
      <c r="G96" s="21">
        <v>0</v>
      </c>
      <c r="H96" s="21">
        <v>0</v>
      </c>
      <c r="I96" s="21">
        <v>0</v>
      </c>
      <c r="J96" s="19">
        <v>0</v>
      </c>
      <c r="K96" s="12" t="s">
        <v>5</v>
      </c>
    </row>
    <row r="97" spans="1:11" ht="18.75" customHeight="1" x14ac:dyDescent="0.25">
      <c r="A97" s="18">
        <v>87</v>
      </c>
      <c r="B97" s="15" t="s">
        <v>9</v>
      </c>
      <c r="C97" s="21">
        <f t="shared" si="26"/>
        <v>0</v>
      </c>
      <c r="D97" s="21">
        <v>0</v>
      </c>
      <c r="E97" s="22">
        <v>0</v>
      </c>
      <c r="F97" s="22">
        <v>0</v>
      </c>
      <c r="G97" s="21">
        <v>0</v>
      </c>
      <c r="H97" s="21">
        <v>0</v>
      </c>
      <c r="I97" s="21">
        <v>0</v>
      </c>
      <c r="J97" s="19">
        <v>0</v>
      </c>
      <c r="K97" s="12" t="s">
        <v>5</v>
      </c>
    </row>
    <row r="98" spans="1:11" ht="74.25" customHeight="1" x14ac:dyDescent="0.25">
      <c r="A98" s="18">
        <v>88</v>
      </c>
      <c r="B98" s="15" t="s">
        <v>31</v>
      </c>
      <c r="C98" s="21">
        <f t="shared" si="26"/>
        <v>0</v>
      </c>
      <c r="D98" s="21">
        <f>SUM(D99:D101)</f>
        <v>0</v>
      </c>
      <c r="E98" s="22">
        <f t="shared" ref="E98:H98" si="29">E99+E100+E101</f>
        <v>0</v>
      </c>
      <c r="F98" s="22">
        <f t="shared" si="29"/>
        <v>0</v>
      </c>
      <c r="G98" s="21">
        <f t="shared" si="29"/>
        <v>0</v>
      </c>
      <c r="H98" s="21">
        <f t="shared" si="29"/>
        <v>0</v>
      </c>
      <c r="I98" s="21">
        <v>0</v>
      </c>
      <c r="J98" s="19">
        <v>0</v>
      </c>
      <c r="K98" s="12" t="s">
        <v>5</v>
      </c>
    </row>
    <row r="99" spans="1:11" ht="18.75" customHeight="1" x14ac:dyDescent="0.25">
      <c r="A99" s="18">
        <v>89</v>
      </c>
      <c r="B99" s="15" t="s">
        <v>2</v>
      </c>
      <c r="C99" s="21">
        <f t="shared" si="26"/>
        <v>0</v>
      </c>
      <c r="D99" s="21">
        <v>0</v>
      </c>
      <c r="E99" s="22">
        <v>0</v>
      </c>
      <c r="F99" s="22">
        <v>0</v>
      </c>
      <c r="G99" s="21"/>
      <c r="H99" s="21">
        <v>0</v>
      </c>
      <c r="I99" s="21">
        <v>0</v>
      </c>
      <c r="J99" s="19">
        <v>0</v>
      </c>
      <c r="K99" s="12" t="s">
        <v>5</v>
      </c>
    </row>
    <row r="100" spans="1:11" ht="18.75" customHeight="1" x14ac:dyDescent="0.25">
      <c r="A100" s="18">
        <v>90</v>
      </c>
      <c r="B100" s="15" t="s">
        <v>1</v>
      </c>
      <c r="C100" s="21">
        <f t="shared" si="26"/>
        <v>0</v>
      </c>
      <c r="D100" s="21">
        <v>0</v>
      </c>
      <c r="E100" s="22">
        <v>0</v>
      </c>
      <c r="F100" s="22">
        <v>0</v>
      </c>
      <c r="G100" s="21">
        <v>0</v>
      </c>
      <c r="H100" s="21">
        <v>0</v>
      </c>
      <c r="I100" s="21">
        <v>0</v>
      </c>
      <c r="J100" s="19">
        <v>0</v>
      </c>
      <c r="K100" s="12" t="s">
        <v>5</v>
      </c>
    </row>
    <row r="101" spans="1:11" ht="18.75" customHeight="1" x14ac:dyDescent="0.25">
      <c r="A101" s="18">
        <v>91</v>
      </c>
      <c r="B101" s="15" t="s">
        <v>9</v>
      </c>
      <c r="C101" s="21">
        <f t="shared" si="26"/>
        <v>0</v>
      </c>
      <c r="D101" s="21">
        <v>0</v>
      </c>
      <c r="E101" s="22">
        <v>0</v>
      </c>
      <c r="F101" s="22">
        <v>0</v>
      </c>
      <c r="G101" s="21">
        <v>0</v>
      </c>
      <c r="H101" s="21">
        <v>0</v>
      </c>
      <c r="I101" s="21">
        <v>0</v>
      </c>
      <c r="J101" s="19">
        <v>0</v>
      </c>
      <c r="K101" s="12" t="s">
        <v>5</v>
      </c>
    </row>
    <row r="102" spans="1:11" ht="90" customHeight="1" x14ac:dyDescent="0.25">
      <c r="A102" s="18">
        <v>92</v>
      </c>
      <c r="B102" s="15" t="s">
        <v>32</v>
      </c>
      <c r="C102" s="21">
        <f t="shared" si="26"/>
        <v>0</v>
      </c>
      <c r="D102" s="21">
        <f>SUM(D103:D105)</f>
        <v>0</v>
      </c>
      <c r="E102" s="22">
        <f t="shared" ref="E102:H102" si="30">E103+E104+E105</f>
        <v>0</v>
      </c>
      <c r="F102" s="22">
        <f t="shared" si="30"/>
        <v>0</v>
      </c>
      <c r="G102" s="21">
        <f t="shared" si="30"/>
        <v>0</v>
      </c>
      <c r="H102" s="21">
        <f t="shared" si="30"/>
        <v>0</v>
      </c>
      <c r="I102" s="21">
        <v>0</v>
      </c>
      <c r="J102" s="19">
        <v>0</v>
      </c>
      <c r="K102" s="12" t="s">
        <v>5</v>
      </c>
    </row>
    <row r="103" spans="1:11" ht="18.75" customHeight="1" x14ac:dyDescent="0.25">
      <c r="A103" s="18">
        <v>93</v>
      </c>
      <c r="B103" s="15" t="s">
        <v>2</v>
      </c>
      <c r="C103" s="21">
        <f t="shared" si="26"/>
        <v>0</v>
      </c>
      <c r="D103" s="21">
        <v>0</v>
      </c>
      <c r="E103" s="22">
        <v>0</v>
      </c>
      <c r="F103" s="22">
        <v>0</v>
      </c>
      <c r="G103" s="21">
        <v>0</v>
      </c>
      <c r="H103" s="21">
        <v>0</v>
      </c>
      <c r="I103" s="21">
        <v>0</v>
      </c>
      <c r="J103" s="19">
        <v>0</v>
      </c>
      <c r="K103" s="12" t="s">
        <v>5</v>
      </c>
    </row>
    <row r="104" spans="1:11" ht="18.75" customHeight="1" x14ac:dyDescent="0.25">
      <c r="A104" s="18">
        <v>94</v>
      </c>
      <c r="B104" s="15" t="s">
        <v>1</v>
      </c>
      <c r="C104" s="21">
        <f t="shared" si="26"/>
        <v>0</v>
      </c>
      <c r="D104" s="21">
        <v>0</v>
      </c>
      <c r="E104" s="22">
        <v>0</v>
      </c>
      <c r="F104" s="22">
        <v>0</v>
      </c>
      <c r="G104" s="21">
        <v>0</v>
      </c>
      <c r="H104" s="21">
        <v>0</v>
      </c>
      <c r="I104" s="21">
        <v>0</v>
      </c>
      <c r="J104" s="19">
        <v>0</v>
      </c>
      <c r="K104" s="12" t="s">
        <v>5</v>
      </c>
    </row>
    <row r="105" spans="1:11" ht="18.75" customHeight="1" x14ac:dyDescent="0.25">
      <c r="A105" s="18">
        <v>95</v>
      </c>
      <c r="B105" s="15" t="s">
        <v>9</v>
      </c>
      <c r="C105" s="21">
        <f t="shared" si="26"/>
        <v>0</v>
      </c>
      <c r="D105" s="21">
        <v>0</v>
      </c>
      <c r="E105" s="22">
        <v>0</v>
      </c>
      <c r="F105" s="22">
        <v>0</v>
      </c>
      <c r="G105" s="21">
        <v>0</v>
      </c>
      <c r="H105" s="21">
        <v>0</v>
      </c>
      <c r="I105" s="21">
        <v>0</v>
      </c>
      <c r="J105" s="19">
        <v>0</v>
      </c>
      <c r="K105" s="12" t="s">
        <v>5</v>
      </c>
    </row>
    <row r="106" spans="1:11" ht="71.25" customHeight="1" x14ac:dyDescent="0.25">
      <c r="A106" s="18">
        <v>96</v>
      </c>
      <c r="B106" s="15" t="s">
        <v>33</v>
      </c>
      <c r="C106" s="21">
        <f t="shared" si="26"/>
        <v>0</v>
      </c>
      <c r="D106" s="21">
        <f>SUM(D107:D109)</f>
        <v>0</v>
      </c>
      <c r="E106" s="22">
        <f t="shared" ref="E106:H106" si="31">E107+E108+E109</f>
        <v>0</v>
      </c>
      <c r="F106" s="22">
        <f t="shared" si="31"/>
        <v>0</v>
      </c>
      <c r="G106" s="21">
        <f t="shared" si="31"/>
        <v>0</v>
      </c>
      <c r="H106" s="21">
        <f t="shared" si="31"/>
        <v>0</v>
      </c>
      <c r="I106" s="21">
        <v>0</v>
      </c>
      <c r="J106" s="19">
        <v>0</v>
      </c>
      <c r="K106" s="12" t="s">
        <v>5</v>
      </c>
    </row>
    <row r="107" spans="1:11" ht="18" customHeight="1" x14ac:dyDescent="0.25">
      <c r="A107" s="18">
        <v>97</v>
      </c>
      <c r="B107" s="15" t="s">
        <v>2</v>
      </c>
      <c r="C107" s="21">
        <f t="shared" si="26"/>
        <v>0</v>
      </c>
      <c r="D107" s="21">
        <v>0</v>
      </c>
      <c r="E107" s="22">
        <v>0</v>
      </c>
      <c r="F107" s="22">
        <v>0</v>
      </c>
      <c r="G107" s="21">
        <v>0</v>
      </c>
      <c r="H107" s="21">
        <v>0</v>
      </c>
      <c r="I107" s="21">
        <v>0</v>
      </c>
      <c r="J107" s="19">
        <v>0</v>
      </c>
      <c r="K107" s="12" t="s">
        <v>5</v>
      </c>
    </row>
    <row r="108" spans="1:11" ht="18.75" customHeight="1" x14ac:dyDescent="0.25">
      <c r="A108" s="18">
        <v>98</v>
      </c>
      <c r="B108" s="15" t="s">
        <v>1</v>
      </c>
      <c r="C108" s="21">
        <f t="shared" si="26"/>
        <v>0</v>
      </c>
      <c r="D108" s="21">
        <v>0</v>
      </c>
      <c r="E108" s="22">
        <v>0</v>
      </c>
      <c r="F108" s="22">
        <v>0</v>
      </c>
      <c r="G108" s="21">
        <v>0</v>
      </c>
      <c r="H108" s="21">
        <v>0</v>
      </c>
      <c r="I108" s="21">
        <v>0</v>
      </c>
      <c r="J108" s="19">
        <v>0</v>
      </c>
      <c r="K108" s="12" t="s">
        <v>5</v>
      </c>
    </row>
    <row r="109" spans="1:11" ht="18.75" customHeight="1" x14ac:dyDescent="0.25">
      <c r="A109" s="18">
        <v>99</v>
      </c>
      <c r="B109" s="15" t="s">
        <v>9</v>
      </c>
      <c r="C109" s="21">
        <f t="shared" si="26"/>
        <v>0</v>
      </c>
      <c r="D109" s="21">
        <v>0</v>
      </c>
      <c r="E109" s="22">
        <v>0</v>
      </c>
      <c r="F109" s="22">
        <v>0</v>
      </c>
      <c r="G109" s="21">
        <v>0</v>
      </c>
      <c r="H109" s="21">
        <v>0</v>
      </c>
      <c r="I109" s="21">
        <v>0</v>
      </c>
      <c r="J109" s="19">
        <v>0</v>
      </c>
      <c r="K109" s="12" t="s">
        <v>5</v>
      </c>
    </row>
    <row r="110" spans="1:11" ht="72" customHeight="1" x14ac:dyDescent="0.25">
      <c r="A110" s="18">
        <v>100</v>
      </c>
      <c r="B110" s="15" t="s">
        <v>34</v>
      </c>
      <c r="C110" s="21">
        <f t="shared" si="26"/>
        <v>0</v>
      </c>
      <c r="D110" s="21">
        <f>SUM(D111:D113)</f>
        <v>0</v>
      </c>
      <c r="E110" s="22">
        <f t="shared" ref="E110:H110" si="32">E111+E112+E113</f>
        <v>0</v>
      </c>
      <c r="F110" s="22">
        <f t="shared" si="32"/>
        <v>0</v>
      </c>
      <c r="G110" s="21">
        <f t="shared" si="32"/>
        <v>0</v>
      </c>
      <c r="H110" s="21">
        <f t="shared" si="32"/>
        <v>0</v>
      </c>
      <c r="I110" s="21">
        <v>0</v>
      </c>
      <c r="J110" s="19">
        <v>0</v>
      </c>
      <c r="K110" s="12" t="s">
        <v>5</v>
      </c>
    </row>
    <row r="111" spans="1:11" ht="18.75" customHeight="1" x14ac:dyDescent="0.25">
      <c r="A111" s="18">
        <v>101</v>
      </c>
      <c r="B111" s="15" t="s">
        <v>2</v>
      </c>
      <c r="C111" s="21">
        <f t="shared" si="26"/>
        <v>0</v>
      </c>
      <c r="D111" s="21">
        <v>0</v>
      </c>
      <c r="E111" s="22">
        <v>0</v>
      </c>
      <c r="F111" s="22">
        <v>0</v>
      </c>
      <c r="G111" s="21">
        <v>0</v>
      </c>
      <c r="H111" s="21">
        <v>0</v>
      </c>
      <c r="I111" s="21">
        <v>0</v>
      </c>
      <c r="J111" s="19">
        <v>0</v>
      </c>
      <c r="K111" s="12" t="s">
        <v>5</v>
      </c>
    </row>
    <row r="112" spans="1:11" ht="18.75" customHeight="1" x14ac:dyDescent="0.25">
      <c r="A112" s="18">
        <v>102</v>
      </c>
      <c r="B112" s="15" t="s">
        <v>1</v>
      </c>
      <c r="C112" s="21">
        <f t="shared" si="26"/>
        <v>0</v>
      </c>
      <c r="D112" s="21">
        <v>0</v>
      </c>
      <c r="E112" s="22">
        <v>0</v>
      </c>
      <c r="F112" s="22">
        <v>0</v>
      </c>
      <c r="G112" s="21">
        <v>0</v>
      </c>
      <c r="H112" s="21">
        <v>0</v>
      </c>
      <c r="I112" s="21">
        <v>0</v>
      </c>
      <c r="J112" s="19">
        <v>0</v>
      </c>
      <c r="K112" s="12" t="s">
        <v>5</v>
      </c>
    </row>
    <row r="113" spans="1:11" ht="18.75" customHeight="1" x14ac:dyDescent="0.25">
      <c r="A113" s="18">
        <v>103</v>
      </c>
      <c r="B113" s="15" t="s">
        <v>9</v>
      </c>
      <c r="C113" s="21">
        <f t="shared" si="26"/>
        <v>0</v>
      </c>
      <c r="D113" s="21">
        <v>0</v>
      </c>
      <c r="E113" s="22">
        <v>0</v>
      </c>
      <c r="F113" s="22">
        <v>0</v>
      </c>
      <c r="G113" s="21">
        <v>0</v>
      </c>
      <c r="H113" s="21">
        <v>0</v>
      </c>
      <c r="I113" s="21">
        <v>0</v>
      </c>
      <c r="J113" s="19">
        <v>0</v>
      </c>
      <c r="K113" s="12" t="s">
        <v>5</v>
      </c>
    </row>
    <row r="114" spans="1:11" ht="89.25" customHeight="1" x14ac:dyDescent="0.25">
      <c r="A114" s="18">
        <v>104</v>
      </c>
      <c r="B114" s="15" t="s">
        <v>35</v>
      </c>
      <c r="C114" s="21">
        <f t="shared" si="26"/>
        <v>0</v>
      </c>
      <c r="D114" s="21">
        <f>SUM(D115:D117)</f>
        <v>0</v>
      </c>
      <c r="E114" s="22">
        <f t="shared" ref="E114:H114" si="33">E115+E116+E117</f>
        <v>0</v>
      </c>
      <c r="F114" s="22">
        <f t="shared" si="33"/>
        <v>0</v>
      </c>
      <c r="G114" s="21">
        <f t="shared" si="33"/>
        <v>0</v>
      </c>
      <c r="H114" s="21">
        <f t="shared" si="33"/>
        <v>0</v>
      </c>
      <c r="I114" s="21">
        <v>0</v>
      </c>
      <c r="J114" s="19">
        <v>0</v>
      </c>
      <c r="K114" s="12" t="s">
        <v>5</v>
      </c>
    </row>
    <row r="115" spans="1:11" ht="18.75" customHeight="1" x14ac:dyDescent="0.25">
      <c r="A115" s="18">
        <v>105</v>
      </c>
      <c r="B115" s="15" t="s">
        <v>2</v>
      </c>
      <c r="C115" s="21">
        <f t="shared" si="26"/>
        <v>0</v>
      </c>
      <c r="D115" s="21">
        <v>0</v>
      </c>
      <c r="E115" s="22">
        <v>0</v>
      </c>
      <c r="F115" s="22">
        <v>0</v>
      </c>
      <c r="G115" s="21">
        <v>0</v>
      </c>
      <c r="H115" s="21">
        <v>0</v>
      </c>
      <c r="I115" s="21">
        <v>0</v>
      </c>
      <c r="J115" s="19">
        <v>0</v>
      </c>
      <c r="K115" s="12" t="s">
        <v>5</v>
      </c>
    </row>
    <row r="116" spans="1:11" ht="18.75" customHeight="1" x14ac:dyDescent="0.25">
      <c r="A116" s="18">
        <v>106</v>
      </c>
      <c r="B116" s="15" t="s">
        <v>1</v>
      </c>
      <c r="C116" s="21">
        <f t="shared" si="26"/>
        <v>0</v>
      </c>
      <c r="D116" s="21">
        <v>0</v>
      </c>
      <c r="E116" s="22">
        <v>0</v>
      </c>
      <c r="F116" s="22">
        <v>0</v>
      </c>
      <c r="G116" s="21">
        <v>0</v>
      </c>
      <c r="H116" s="21">
        <v>0</v>
      </c>
      <c r="I116" s="21">
        <v>0</v>
      </c>
      <c r="J116" s="19">
        <v>0</v>
      </c>
      <c r="K116" s="12" t="s">
        <v>5</v>
      </c>
    </row>
    <row r="117" spans="1:11" ht="18.75" customHeight="1" x14ac:dyDescent="0.25">
      <c r="A117" s="18">
        <v>107</v>
      </c>
      <c r="B117" s="15" t="s">
        <v>9</v>
      </c>
      <c r="C117" s="21">
        <f t="shared" si="26"/>
        <v>0</v>
      </c>
      <c r="D117" s="21">
        <v>0</v>
      </c>
      <c r="E117" s="22">
        <v>0</v>
      </c>
      <c r="F117" s="22">
        <v>0</v>
      </c>
      <c r="G117" s="21">
        <v>0</v>
      </c>
      <c r="H117" s="21">
        <v>0</v>
      </c>
      <c r="I117" s="21">
        <v>0</v>
      </c>
      <c r="J117" s="19">
        <v>0</v>
      </c>
      <c r="K117" s="12" t="s">
        <v>5</v>
      </c>
    </row>
    <row r="118" spans="1:11" ht="72" customHeight="1" x14ac:dyDescent="0.25">
      <c r="A118" s="18">
        <v>108</v>
      </c>
      <c r="B118" s="15" t="s">
        <v>36</v>
      </c>
      <c r="C118" s="21">
        <f t="shared" si="26"/>
        <v>0</v>
      </c>
      <c r="D118" s="21">
        <f>SUM(D119:D121)</f>
        <v>0</v>
      </c>
      <c r="E118" s="22">
        <f t="shared" ref="E118:H118" si="34">E119+E120+E121</f>
        <v>0</v>
      </c>
      <c r="F118" s="22">
        <f t="shared" si="34"/>
        <v>0</v>
      </c>
      <c r="G118" s="21">
        <f t="shared" si="34"/>
        <v>0</v>
      </c>
      <c r="H118" s="21">
        <f t="shared" si="34"/>
        <v>0</v>
      </c>
      <c r="I118" s="21">
        <v>0</v>
      </c>
      <c r="J118" s="19">
        <v>0</v>
      </c>
      <c r="K118" s="12" t="s">
        <v>5</v>
      </c>
    </row>
    <row r="119" spans="1:11" ht="18.75" customHeight="1" x14ac:dyDescent="0.25">
      <c r="A119" s="18">
        <v>109</v>
      </c>
      <c r="B119" s="15" t="s">
        <v>2</v>
      </c>
      <c r="C119" s="21">
        <f t="shared" si="26"/>
        <v>0</v>
      </c>
      <c r="D119" s="21">
        <v>0</v>
      </c>
      <c r="E119" s="22">
        <v>0</v>
      </c>
      <c r="F119" s="22">
        <v>0</v>
      </c>
      <c r="G119" s="21">
        <v>0</v>
      </c>
      <c r="H119" s="21">
        <v>0</v>
      </c>
      <c r="I119" s="21">
        <v>0</v>
      </c>
      <c r="J119" s="19">
        <v>0</v>
      </c>
      <c r="K119" s="12" t="s">
        <v>5</v>
      </c>
    </row>
    <row r="120" spans="1:11" ht="17.25" customHeight="1" x14ac:dyDescent="0.25">
      <c r="A120" s="18">
        <v>110</v>
      </c>
      <c r="B120" s="15" t="s">
        <v>1</v>
      </c>
      <c r="C120" s="21">
        <f t="shared" ref="C120:C151" si="35">D120+E120+F120+G120+H120</f>
        <v>0</v>
      </c>
      <c r="D120" s="21">
        <v>0</v>
      </c>
      <c r="E120" s="22">
        <v>0</v>
      </c>
      <c r="F120" s="22">
        <v>0</v>
      </c>
      <c r="G120" s="21">
        <v>0</v>
      </c>
      <c r="H120" s="21">
        <v>0</v>
      </c>
      <c r="I120" s="21">
        <v>0</v>
      </c>
      <c r="J120" s="19">
        <v>0</v>
      </c>
      <c r="K120" s="12" t="s">
        <v>5</v>
      </c>
    </row>
    <row r="121" spans="1:11" ht="18.75" customHeight="1" x14ac:dyDescent="0.25">
      <c r="A121" s="18">
        <v>111</v>
      </c>
      <c r="B121" s="15" t="s">
        <v>9</v>
      </c>
      <c r="C121" s="21">
        <f t="shared" si="35"/>
        <v>0</v>
      </c>
      <c r="D121" s="21">
        <v>0</v>
      </c>
      <c r="E121" s="22">
        <v>0</v>
      </c>
      <c r="F121" s="22">
        <v>0</v>
      </c>
      <c r="G121" s="21">
        <v>0</v>
      </c>
      <c r="H121" s="21">
        <v>0</v>
      </c>
      <c r="I121" s="21">
        <v>0</v>
      </c>
      <c r="J121" s="19">
        <v>0</v>
      </c>
      <c r="K121" s="12" t="s">
        <v>5</v>
      </c>
    </row>
    <row r="122" spans="1:11" ht="72" customHeight="1" x14ac:dyDescent="0.25">
      <c r="A122" s="18">
        <v>112</v>
      </c>
      <c r="B122" s="15" t="s">
        <v>37</v>
      </c>
      <c r="C122" s="21">
        <f t="shared" si="35"/>
        <v>0</v>
      </c>
      <c r="D122" s="21">
        <f>SUM(D123:D125)</f>
        <v>0</v>
      </c>
      <c r="E122" s="22">
        <f t="shared" ref="E122:H122" si="36">E123+E124+E125</f>
        <v>0</v>
      </c>
      <c r="F122" s="22">
        <f t="shared" si="36"/>
        <v>0</v>
      </c>
      <c r="G122" s="21">
        <f t="shared" si="36"/>
        <v>0</v>
      </c>
      <c r="H122" s="21">
        <f t="shared" si="36"/>
        <v>0</v>
      </c>
      <c r="I122" s="21">
        <v>0</v>
      </c>
      <c r="J122" s="19">
        <v>0</v>
      </c>
      <c r="K122" s="12" t="s">
        <v>5</v>
      </c>
    </row>
    <row r="123" spans="1:11" ht="18.75" customHeight="1" x14ac:dyDescent="0.25">
      <c r="A123" s="18">
        <v>113</v>
      </c>
      <c r="B123" s="15" t="s">
        <v>2</v>
      </c>
      <c r="C123" s="21">
        <f t="shared" si="35"/>
        <v>0</v>
      </c>
      <c r="D123" s="21">
        <v>0</v>
      </c>
      <c r="E123" s="22">
        <v>0</v>
      </c>
      <c r="F123" s="22">
        <v>0</v>
      </c>
      <c r="G123" s="21">
        <v>0</v>
      </c>
      <c r="H123" s="21">
        <v>0</v>
      </c>
      <c r="I123" s="21">
        <v>0</v>
      </c>
      <c r="J123" s="19">
        <v>0</v>
      </c>
      <c r="K123" s="12" t="s">
        <v>5</v>
      </c>
    </row>
    <row r="124" spans="1:11" ht="18.75" customHeight="1" x14ac:dyDescent="0.25">
      <c r="A124" s="18">
        <v>114</v>
      </c>
      <c r="B124" s="15" t="s">
        <v>1</v>
      </c>
      <c r="C124" s="21">
        <f t="shared" si="35"/>
        <v>0</v>
      </c>
      <c r="D124" s="21">
        <v>0</v>
      </c>
      <c r="E124" s="22">
        <v>0</v>
      </c>
      <c r="F124" s="22">
        <v>0</v>
      </c>
      <c r="G124" s="21">
        <v>0</v>
      </c>
      <c r="H124" s="21">
        <v>0</v>
      </c>
      <c r="I124" s="21">
        <v>0</v>
      </c>
      <c r="J124" s="19">
        <v>0</v>
      </c>
      <c r="K124" s="12" t="s">
        <v>5</v>
      </c>
    </row>
    <row r="125" spans="1:11" ht="18.75" customHeight="1" x14ac:dyDescent="0.25">
      <c r="A125" s="18">
        <v>115</v>
      </c>
      <c r="B125" s="15" t="s">
        <v>9</v>
      </c>
      <c r="C125" s="21">
        <f t="shared" si="35"/>
        <v>0</v>
      </c>
      <c r="D125" s="21">
        <v>0</v>
      </c>
      <c r="E125" s="22">
        <v>0</v>
      </c>
      <c r="F125" s="22">
        <v>0</v>
      </c>
      <c r="G125" s="21">
        <v>0</v>
      </c>
      <c r="H125" s="21">
        <v>0</v>
      </c>
      <c r="I125" s="21">
        <v>0</v>
      </c>
      <c r="J125" s="19">
        <v>0</v>
      </c>
      <c r="K125" s="12" t="s">
        <v>5</v>
      </c>
    </row>
    <row r="126" spans="1:11" ht="90" customHeight="1" x14ac:dyDescent="0.25">
      <c r="A126" s="18">
        <v>116</v>
      </c>
      <c r="B126" s="15" t="s">
        <v>38</v>
      </c>
      <c r="C126" s="21">
        <f t="shared" si="35"/>
        <v>0</v>
      </c>
      <c r="D126" s="21">
        <f>SUM(D127:D129)</f>
        <v>0</v>
      </c>
      <c r="E126" s="22">
        <f t="shared" ref="E126:H126" si="37">E127+E128+E129</f>
        <v>0</v>
      </c>
      <c r="F126" s="22">
        <f t="shared" si="37"/>
        <v>0</v>
      </c>
      <c r="G126" s="21">
        <f t="shared" si="37"/>
        <v>0</v>
      </c>
      <c r="H126" s="21">
        <f t="shared" si="37"/>
        <v>0</v>
      </c>
      <c r="I126" s="21">
        <v>0</v>
      </c>
      <c r="J126" s="19">
        <v>0</v>
      </c>
      <c r="K126" s="12" t="s">
        <v>5</v>
      </c>
    </row>
    <row r="127" spans="1:11" ht="18.75" customHeight="1" x14ac:dyDescent="0.25">
      <c r="A127" s="18">
        <v>117</v>
      </c>
      <c r="B127" s="15" t="s">
        <v>2</v>
      </c>
      <c r="C127" s="21">
        <f t="shared" si="35"/>
        <v>0</v>
      </c>
      <c r="D127" s="21">
        <v>0</v>
      </c>
      <c r="E127" s="22">
        <v>0</v>
      </c>
      <c r="F127" s="22">
        <v>0</v>
      </c>
      <c r="G127" s="21">
        <v>0</v>
      </c>
      <c r="H127" s="21">
        <v>0</v>
      </c>
      <c r="I127" s="21">
        <v>0</v>
      </c>
      <c r="J127" s="19">
        <v>0</v>
      </c>
      <c r="K127" s="12" t="s">
        <v>5</v>
      </c>
    </row>
    <row r="128" spans="1:11" ht="18.75" customHeight="1" x14ac:dyDescent="0.25">
      <c r="A128" s="18">
        <v>118</v>
      </c>
      <c r="B128" s="15" t="s">
        <v>1</v>
      </c>
      <c r="C128" s="21">
        <f t="shared" si="35"/>
        <v>0</v>
      </c>
      <c r="D128" s="21">
        <v>0</v>
      </c>
      <c r="E128" s="22">
        <v>0</v>
      </c>
      <c r="F128" s="22">
        <v>0</v>
      </c>
      <c r="G128" s="21">
        <v>0</v>
      </c>
      <c r="H128" s="21">
        <v>0</v>
      </c>
      <c r="I128" s="21">
        <v>0</v>
      </c>
      <c r="J128" s="19">
        <v>0</v>
      </c>
      <c r="K128" s="12" t="s">
        <v>5</v>
      </c>
    </row>
    <row r="129" spans="1:11" ht="18.75" customHeight="1" x14ac:dyDescent="0.25">
      <c r="A129" s="18">
        <v>119</v>
      </c>
      <c r="B129" s="15" t="s">
        <v>9</v>
      </c>
      <c r="C129" s="21">
        <f t="shared" si="35"/>
        <v>0</v>
      </c>
      <c r="D129" s="21">
        <v>0</v>
      </c>
      <c r="E129" s="22">
        <v>0</v>
      </c>
      <c r="F129" s="22">
        <v>0</v>
      </c>
      <c r="G129" s="21">
        <v>0</v>
      </c>
      <c r="H129" s="21">
        <v>0</v>
      </c>
      <c r="I129" s="21">
        <v>0</v>
      </c>
      <c r="J129" s="19">
        <v>0</v>
      </c>
      <c r="K129" s="12" t="s">
        <v>5</v>
      </c>
    </row>
    <row r="130" spans="1:11" ht="72.75" customHeight="1" x14ac:dyDescent="0.25">
      <c r="A130" s="18">
        <v>120</v>
      </c>
      <c r="B130" s="15" t="s">
        <v>39</v>
      </c>
      <c r="C130" s="21">
        <f t="shared" si="35"/>
        <v>0</v>
      </c>
      <c r="D130" s="21">
        <f>SUM(D131:D133)</f>
        <v>0</v>
      </c>
      <c r="E130" s="22">
        <f t="shared" ref="E130:H130" si="38">E131+E132+E133</f>
        <v>0</v>
      </c>
      <c r="F130" s="22">
        <f t="shared" si="38"/>
        <v>0</v>
      </c>
      <c r="G130" s="21">
        <f t="shared" si="38"/>
        <v>0</v>
      </c>
      <c r="H130" s="21">
        <f t="shared" si="38"/>
        <v>0</v>
      </c>
      <c r="I130" s="21">
        <v>0</v>
      </c>
      <c r="J130" s="19">
        <v>0</v>
      </c>
      <c r="K130" s="12" t="s">
        <v>5</v>
      </c>
    </row>
    <row r="131" spans="1:11" ht="18.75" customHeight="1" x14ac:dyDescent="0.25">
      <c r="A131" s="18">
        <v>121</v>
      </c>
      <c r="B131" s="15" t="s">
        <v>2</v>
      </c>
      <c r="C131" s="21">
        <f t="shared" si="35"/>
        <v>0</v>
      </c>
      <c r="D131" s="21">
        <v>0</v>
      </c>
      <c r="E131" s="22">
        <v>0</v>
      </c>
      <c r="F131" s="22">
        <v>0</v>
      </c>
      <c r="G131" s="21">
        <v>0</v>
      </c>
      <c r="H131" s="21">
        <v>0</v>
      </c>
      <c r="I131" s="21">
        <v>0</v>
      </c>
      <c r="J131" s="19">
        <v>0</v>
      </c>
      <c r="K131" s="12" t="s">
        <v>5</v>
      </c>
    </row>
    <row r="132" spans="1:11" ht="18.75" customHeight="1" x14ac:dyDescent="0.25">
      <c r="A132" s="18">
        <v>122</v>
      </c>
      <c r="B132" s="15" t="s">
        <v>1</v>
      </c>
      <c r="C132" s="21">
        <f t="shared" si="35"/>
        <v>0</v>
      </c>
      <c r="D132" s="21">
        <v>0</v>
      </c>
      <c r="E132" s="22">
        <v>0</v>
      </c>
      <c r="F132" s="22">
        <v>0</v>
      </c>
      <c r="G132" s="21">
        <v>0</v>
      </c>
      <c r="H132" s="21">
        <v>0</v>
      </c>
      <c r="I132" s="21">
        <v>0</v>
      </c>
      <c r="J132" s="19">
        <v>0</v>
      </c>
      <c r="K132" s="12" t="s">
        <v>5</v>
      </c>
    </row>
    <row r="133" spans="1:11" ht="18.75" customHeight="1" x14ac:dyDescent="0.25">
      <c r="A133" s="18">
        <v>123</v>
      </c>
      <c r="B133" s="15" t="s">
        <v>9</v>
      </c>
      <c r="C133" s="21">
        <f t="shared" si="35"/>
        <v>0</v>
      </c>
      <c r="D133" s="21">
        <v>0</v>
      </c>
      <c r="E133" s="22">
        <v>0</v>
      </c>
      <c r="F133" s="22">
        <v>0</v>
      </c>
      <c r="G133" s="21">
        <v>0</v>
      </c>
      <c r="H133" s="21">
        <v>0</v>
      </c>
      <c r="I133" s="21">
        <v>0</v>
      </c>
      <c r="J133" s="19">
        <v>0</v>
      </c>
      <c r="K133" s="12" t="s">
        <v>5</v>
      </c>
    </row>
    <row r="134" spans="1:11" ht="73.5" customHeight="1" x14ac:dyDescent="0.25">
      <c r="A134" s="18">
        <v>124</v>
      </c>
      <c r="B134" s="15" t="s">
        <v>40</v>
      </c>
      <c r="C134" s="21">
        <f t="shared" si="35"/>
        <v>0</v>
      </c>
      <c r="D134" s="21">
        <f>SUM(D135:D137)</f>
        <v>0</v>
      </c>
      <c r="E134" s="22">
        <f t="shared" ref="E134:H134" si="39">E135+E136+E137</f>
        <v>0</v>
      </c>
      <c r="F134" s="22">
        <f t="shared" si="39"/>
        <v>0</v>
      </c>
      <c r="G134" s="21">
        <f t="shared" si="39"/>
        <v>0</v>
      </c>
      <c r="H134" s="21">
        <f t="shared" si="39"/>
        <v>0</v>
      </c>
      <c r="I134" s="21">
        <v>0</v>
      </c>
      <c r="J134" s="19">
        <v>0</v>
      </c>
      <c r="K134" s="12" t="s">
        <v>5</v>
      </c>
    </row>
    <row r="135" spans="1:11" ht="18.75" customHeight="1" x14ac:dyDescent="0.25">
      <c r="A135" s="18">
        <v>125</v>
      </c>
      <c r="B135" s="15" t="s">
        <v>2</v>
      </c>
      <c r="C135" s="21">
        <f t="shared" si="35"/>
        <v>0</v>
      </c>
      <c r="D135" s="21">
        <v>0</v>
      </c>
      <c r="E135" s="22">
        <v>0</v>
      </c>
      <c r="F135" s="22">
        <v>0</v>
      </c>
      <c r="G135" s="21">
        <v>0</v>
      </c>
      <c r="H135" s="21">
        <v>0</v>
      </c>
      <c r="I135" s="21">
        <v>0</v>
      </c>
      <c r="J135" s="19">
        <v>0</v>
      </c>
      <c r="K135" s="12" t="s">
        <v>5</v>
      </c>
    </row>
    <row r="136" spans="1:11" ht="18.75" customHeight="1" x14ac:dyDescent="0.25">
      <c r="A136" s="18">
        <v>126</v>
      </c>
      <c r="B136" s="15" t="s">
        <v>1</v>
      </c>
      <c r="C136" s="21">
        <f t="shared" si="35"/>
        <v>0</v>
      </c>
      <c r="D136" s="21">
        <v>0</v>
      </c>
      <c r="E136" s="22">
        <v>0</v>
      </c>
      <c r="F136" s="22">
        <v>0</v>
      </c>
      <c r="G136" s="21">
        <v>0</v>
      </c>
      <c r="H136" s="21">
        <v>0</v>
      </c>
      <c r="I136" s="21">
        <v>0</v>
      </c>
      <c r="J136" s="19">
        <v>0</v>
      </c>
      <c r="K136" s="12" t="s">
        <v>5</v>
      </c>
    </row>
    <row r="137" spans="1:11" ht="18.75" customHeight="1" x14ac:dyDescent="0.25">
      <c r="A137" s="18">
        <v>127</v>
      </c>
      <c r="B137" s="15" t="s">
        <v>9</v>
      </c>
      <c r="C137" s="21">
        <f t="shared" si="35"/>
        <v>0</v>
      </c>
      <c r="D137" s="21">
        <v>0</v>
      </c>
      <c r="E137" s="22">
        <v>0</v>
      </c>
      <c r="F137" s="22">
        <v>0</v>
      </c>
      <c r="G137" s="21">
        <v>0</v>
      </c>
      <c r="H137" s="21">
        <v>0</v>
      </c>
      <c r="I137" s="21">
        <v>0</v>
      </c>
      <c r="J137" s="19">
        <v>0</v>
      </c>
      <c r="K137" s="12" t="s">
        <v>5</v>
      </c>
    </row>
    <row r="138" spans="1:11" ht="73.5" customHeight="1" x14ac:dyDescent="0.25">
      <c r="A138" s="18">
        <v>128</v>
      </c>
      <c r="B138" s="15" t="s">
        <v>41</v>
      </c>
      <c r="C138" s="21">
        <f t="shared" si="35"/>
        <v>0</v>
      </c>
      <c r="D138" s="21">
        <f>SUM(D139:D141)</f>
        <v>0</v>
      </c>
      <c r="E138" s="22">
        <f t="shared" ref="E138:H138" si="40">E139+E140+E141</f>
        <v>0</v>
      </c>
      <c r="F138" s="22">
        <f t="shared" si="40"/>
        <v>0</v>
      </c>
      <c r="G138" s="21">
        <f t="shared" si="40"/>
        <v>0</v>
      </c>
      <c r="H138" s="21">
        <f t="shared" si="40"/>
        <v>0</v>
      </c>
      <c r="I138" s="21">
        <v>0</v>
      </c>
      <c r="J138" s="19">
        <v>0</v>
      </c>
      <c r="K138" s="12" t="s">
        <v>5</v>
      </c>
    </row>
    <row r="139" spans="1:11" ht="18.75" customHeight="1" x14ac:dyDescent="0.25">
      <c r="A139" s="18">
        <v>129</v>
      </c>
      <c r="B139" s="15" t="s">
        <v>2</v>
      </c>
      <c r="C139" s="21">
        <f t="shared" si="35"/>
        <v>0</v>
      </c>
      <c r="D139" s="21">
        <v>0</v>
      </c>
      <c r="E139" s="22">
        <v>0</v>
      </c>
      <c r="F139" s="22">
        <v>0</v>
      </c>
      <c r="G139" s="21">
        <v>0</v>
      </c>
      <c r="H139" s="21">
        <v>0</v>
      </c>
      <c r="I139" s="21">
        <v>0</v>
      </c>
      <c r="J139" s="19">
        <v>0</v>
      </c>
      <c r="K139" s="12" t="s">
        <v>5</v>
      </c>
    </row>
    <row r="140" spans="1:11" ht="18.75" customHeight="1" x14ac:dyDescent="0.25">
      <c r="A140" s="18">
        <v>130</v>
      </c>
      <c r="B140" s="15" t="s">
        <v>1</v>
      </c>
      <c r="C140" s="21">
        <f t="shared" si="35"/>
        <v>0</v>
      </c>
      <c r="D140" s="21">
        <v>0</v>
      </c>
      <c r="E140" s="22">
        <v>0</v>
      </c>
      <c r="F140" s="22">
        <v>0</v>
      </c>
      <c r="G140" s="21">
        <v>0</v>
      </c>
      <c r="H140" s="21">
        <v>0</v>
      </c>
      <c r="I140" s="21">
        <v>0</v>
      </c>
      <c r="J140" s="19">
        <v>0</v>
      </c>
      <c r="K140" s="12" t="s">
        <v>5</v>
      </c>
    </row>
    <row r="141" spans="1:11" ht="18.75" customHeight="1" x14ac:dyDescent="0.25">
      <c r="A141" s="18">
        <v>131</v>
      </c>
      <c r="B141" s="15" t="s">
        <v>9</v>
      </c>
      <c r="C141" s="21">
        <f t="shared" si="35"/>
        <v>0</v>
      </c>
      <c r="D141" s="21">
        <v>0</v>
      </c>
      <c r="E141" s="22">
        <v>0</v>
      </c>
      <c r="F141" s="22">
        <v>0</v>
      </c>
      <c r="G141" s="21">
        <v>0</v>
      </c>
      <c r="H141" s="21">
        <v>0</v>
      </c>
      <c r="I141" s="21">
        <v>0</v>
      </c>
      <c r="J141" s="19">
        <v>0</v>
      </c>
      <c r="K141" s="12" t="s">
        <v>5</v>
      </c>
    </row>
    <row r="142" spans="1:11" ht="75" customHeight="1" x14ac:dyDescent="0.25">
      <c r="A142" s="18">
        <v>132</v>
      </c>
      <c r="B142" s="15" t="s">
        <v>42</v>
      </c>
      <c r="C142" s="21">
        <f t="shared" si="35"/>
        <v>1849.6</v>
      </c>
      <c r="D142" s="21">
        <f>SUM(D143:D145)</f>
        <v>1849.6</v>
      </c>
      <c r="E142" s="22">
        <f t="shared" ref="E142:H142" si="41">E143+E144+E145</f>
        <v>0</v>
      </c>
      <c r="F142" s="22">
        <f t="shared" si="41"/>
        <v>0</v>
      </c>
      <c r="G142" s="21">
        <f t="shared" si="41"/>
        <v>0</v>
      </c>
      <c r="H142" s="21">
        <f t="shared" si="41"/>
        <v>0</v>
      </c>
      <c r="I142" s="21">
        <v>0</v>
      </c>
      <c r="J142" s="19">
        <v>0</v>
      </c>
      <c r="K142" s="12" t="s">
        <v>5</v>
      </c>
    </row>
    <row r="143" spans="1:11" ht="18.75" customHeight="1" x14ac:dyDescent="0.25">
      <c r="A143" s="18">
        <v>133</v>
      </c>
      <c r="B143" s="15" t="s">
        <v>2</v>
      </c>
      <c r="C143" s="21">
        <f t="shared" si="35"/>
        <v>0</v>
      </c>
      <c r="D143" s="21">
        <v>0</v>
      </c>
      <c r="E143" s="22">
        <v>0</v>
      </c>
      <c r="F143" s="22">
        <v>0</v>
      </c>
      <c r="G143" s="21">
        <v>0</v>
      </c>
      <c r="H143" s="21">
        <v>0</v>
      </c>
      <c r="I143" s="21">
        <v>0</v>
      </c>
      <c r="J143" s="19">
        <v>0</v>
      </c>
      <c r="K143" s="12" t="s">
        <v>5</v>
      </c>
    </row>
    <row r="144" spans="1:11" ht="18.75" customHeight="1" x14ac:dyDescent="0.25">
      <c r="A144" s="18">
        <v>134</v>
      </c>
      <c r="B144" s="15" t="s">
        <v>1</v>
      </c>
      <c r="C144" s="21">
        <f t="shared" si="35"/>
        <v>1849.6</v>
      </c>
      <c r="D144" s="21">
        <v>1849.6</v>
      </c>
      <c r="E144" s="22">
        <v>0</v>
      </c>
      <c r="F144" s="22">
        <v>0</v>
      </c>
      <c r="G144" s="21">
        <v>0</v>
      </c>
      <c r="H144" s="21">
        <v>0</v>
      </c>
      <c r="I144" s="21">
        <v>0</v>
      </c>
      <c r="J144" s="19">
        <v>0</v>
      </c>
      <c r="K144" s="12" t="s">
        <v>5</v>
      </c>
    </row>
    <row r="145" spans="1:12" ht="18.75" customHeight="1" x14ac:dyDescent="0.25">
      <c r="A145" s="18">
        <v>135</v>
      </c>
      <c r="B145" s="15" t="s">
        <v>9</v>
      </c>
      <c r="C145" s="21">
        <f t="shared" si="35"/>
        <v>0</v>
      </c>
      <c r="D145" s="21">
        <v>0</v>
      </c>
      <c r="E145" s="22">
        <v>0</v>
      </c>
      <c r="F145" s="22">
        <v>0</v>
      </c>
      <c r="G145" s="21">
        <v>0</v>
      </c>
      <c r="H145" s="21">
        <v>0</v>
      </c>
      <c r="I145" s="21">
        <v>0</v>
      </c>
      <c r="J145" s="19">
        <v>0</v>
      </c>
      <c r="K145" s="12" t="s">
        <v>5</v>
      </c>
    </row>
    <row r="146" spans="1:12" ht="72" customHeight="1" x14ac:dyDescent="0.25">
      <c r="A146" s="18">
        <v>136</v>
      </c>
      <c r="B146" s="15" t="s">
        <v>43</v>
      </c>
      <c r="C146" s="21">
        <f t="shared" si="35"/>
        <v>0</v>
      </c>
      <c r="D146" s="21">
        <f>SUM(D147:D149)</f>
        <v>0</v>
      </c>
      <c r="E146" s="22">
        <f t="shared" ref="E146:H146" si="42">E147+E148+E149</f>
        <v>0</v>
      </c>
      <c r="F146" s="22">
        <f t="shared" si="42"/>
        <v>0</v>
      </c>
      <c r="G146" s="21">
        <f t="shared" si="42"/>
        <v>0</v>
      </c>
      <c r="H146" s="21">
        <f t="shared" si="42"/>
        <v>0</v>
      </c>
      <c r="I146" s="21">
        <v>0</v>
      </c>
      <c r="J146" s="19">
        <v>0</v>
      </c>
      <c r="K146" s="12" t="s">
        <v>5</v>
      </c>
    </row>
    <row r="147" spans="1:12" ht="18.75" customHeight="1" x14ac:dyDescent="0.25">
      <c r="A147" s="18">
        <v>137</v>
      </c>
      <c r="B147" s="15" t="s">
        <v>2</v>
      </c>
      <c r="C147" s="21">
        <f t="shared" si="35"/>
        <v>0</v>
      </c>
      <c r="D147" s="21">
        <v>0</v>
      </c>
      <c r="E147" s="22">
        <v>0</v>
      </c>
      <c r="F147" s="22">
        <v>0</v>
      </c>
      <c r="G147" s="21">
        <v>0</v>
      </c>
      <c r="H147" s="21">
        <v>0</v>
      </c>
      <c r="I147" s="21">
        <v>0</v>
      </c>
      <c r="J147" s="19">
        <v>0</v>
      </c>
      <c r="K147" s="12" t="s">
        <v>5</v>
      </c>
    </row>
    <row r="148" spans="1:12" ht="18.75" customHeight="1" x14ac:dyDescent="0.25">
      <c r="A148" s="18">
        <v>138</v>
      </c>
      <c r="B148" s="15" t="s">
        <v>1</v>
      </c>
      <c r="C148" s="21">
        <f t="shared" si="35"/>
        <v>0</v>
      </c>
      <c r="D148" s="21">
        <v>0</v>
      </c>
      <c r="E148" s="22">
        <v>0</v>
      </c>
      <c r="F148" s="22">
        <v>0</v>
      </c>
      <c r="G148" s="21">
        <v>0</v>
      </c>
      <c r="H148" s="21">
        <v>0</v>
      </c>
      <c r="I148" s="21">
        <v>0</v>
      </c>
      <c r="J148" s="19">
        <v>0</v>
      </c>
      <c r="K148" s="12" t="s">
        <v>5</v>
      </c>
    </row>
    <row r="149" spans="1:12" ht="18.75" customHeight="1" x14ac:dyDescent="0.25">
      <c r="A149" s="18">
        <v>139</v>
      </c>
      <c r="B149" s="15" t="s">
        <v>9</v>
      </c>
      <c r="C149" s="21">
        <f t="shared" si="35"/>
        <v>0</v>
      </c>
      <c r="D149" s="21">
        <v>0</v>
      </c>
      <c r="E149" s="22">
        <v>0</v>
      </c>
      <c r="F149" s="22">
        <v>0</v>
      </c>
      <c r="G149" s="21">
        <v>0</v>
      </c>
      <c r="H149" s="21">
        <v>0</v>
      </c>
      <c r="I149" s="21">
        <v>0</v>
      </c>
      <c r="J149" s="19">
        <v>0</v>
      </c>
      <c r="K149" s="12" t="s">
        <v>5</v>
      </c>
    </row>
    <row r="150" spans="1:12" ht="52.5" customHeight="1" x14ac:dyDescent="0.25">
      <c r="A150" s="18">
        <v>140</v>
      </c>
      <c r="B150" s="15" t="s">
        <v>44</v>
      </c>
      <c r="C150" s="21">
        <f t="shared" si="35"/>
        <v>55</v>
      </c>
      <c r="D150" s="21">
        <f>SUM(D151:D153)</f>
        <v>55</v>
      </c>
      <c r="E150" s="22">
        <f t="shared" ref="E150:H150" si="43">E151+E152+E153</f>
        <v>0</v>
      </c>
      <c r="F150" s="22">
        <f t="shared" si="43"/>
        <v>0</v>
      </c>
      <c r="G150" s="21">
        <f t="shared" si="43"/>
        <v>0</v>
      </c>
      <c r="H150" s="21">
        <f t="shared" si="43"/>
        <v>0</v>
      </c>
      <c r="I150" s="21">
        <v>0</v>
      </c>
      <c r="J150" s="19">
        <v>0</v>
      </c>
      <c r="K150" s="12" t="s">
        <v>5</v>
      </c>
    </row>
    <row r="151" spans="1:12" ht="18.75" customHeight="1" x14ac:dyDescent="0.25">
      <c r="A151" s="18">
        <v>141</v>
      </c>
      <c r="B151" s="15" t="s">
        <v>2</v>
      </c>
      <c r="C151" s="21">
        <f t="shared" si="35"/>
        <v>0</v>
      </c>
      <c r="D151" s="21">
        <v>0</v>
      </c>
      <c r="E151" s="22">
        <v>0</v>
      </c>
      <c r="F151" s="22">
        <v>0</v>
      </c>
      <c r="G151" s="21">
        <v>0</v>
      </c>
      <c r="H151" s="21">
        <v>0</v>
      </c>
      <c r="I151" s="21">
        <v>0</v>
      </c>
      <c r="J151" s="19">
        <v>0</v>
      </c>
      <c r="K151" s="12" t="s">
        <v>5</v>
      </c>
    </row>
    <row r="152" spans="1:12" ht="18.75" customHeight="1" x14ac:dyDescent="0.25">
      <c r="A152" s="18">
        <v>142</v>
      </c>
      <c r="B152" s="15" t="s">
        <v>1</v>
      </c>
      <c r="C152" s="21">
        <f t="shared" ref="C152:C157" si="44">D152+E152+F152+G152+H152</f>
        <v>55</v>
      </c>
      <c r="D152" s="21">
        <v>55</v>
      </c>
      <c r="E152" s="22">
        <v>0</v>
      </c>
      <c r="F152" s="22">
        <v>0</v>
      </c>
      <c r="G152" s="21">
        <v>0</v>
      </c>
      <c r="H152" s="21">
        <v>0</v>
      </c>
      <c r="I152" s="21">
        <v>0</v>
      </c>
      <c r="J152" s="19">
        <v>0</v>
      </c>
      <c r="K152" s="12" t="s">
        <v>5</v>
      </c>
    </row>
    <row r="153" spans="1:12" ht="18.75" customHeight="1" x14ac:dyDescent="0.25">
      <c r="A153" s="18">
        <v>143</v>
      </c>
      <c r="B153" s="15" t="s">
        <v>9</v>
      </c>
      <c r="C153" s="21">
        <f t="shared" si="44"/>
        <v>0</v>
      </c>
      <c r="D153" s="21">
        <v>0</v>
      </c>
      <c r="E153" s="22">
        <v>0</v>
      </c>
      <c r="F153" s="22">
        <v>0</v>
      </c>
      <c r="G153" s="21">
        <v>0</v>
      </c>
      <c r="H153" s="21">
        <v>0</v>
      </c>
      <c r="I153" s="21">
        <v>0</v>
      </c>
      <c r="J153" s="19">
        <v>0</v>
      </c>
      <c r="K153" s="12" t="s">
        <v>5</v>
      </c>
    </row>
    <row r="154" spans="1:12" ht="90" customHeight="1" x14ac:dyDescent="0.25">
      <c r="A154" s="18">
        <v>144</v>
      </c>
      <c r="B154" s="15" t="s">
        <v>45</v>
      </c>
      <c r="C154" s="21">
        <f t="shared" si="44"/>
        <v>0</v>
      </c>
      <c r="D154" s="21">
        <f>SUM(D155:D157)</f>
        <v>0</v>
      </c>
      <c r="E154" s="22">
        <f t="shared" ref="E154:H154" si="45">E155+E156+E157</f>
        <v>0</v>
      </c>
      <c r="F154" s="22">
        <f t="shared" si="45"/>
        <v>0</v>
      </c>
      <c r="G154" s="21">
        <f t="shared" si="45"/>
        <v>0</v>
      </c>
      <c r="H154" s="21">
        <f t="shared" si="45"/>
        <v>0</v>
      </c>
      <c r="I154" s="21">
        <v>0</v>
      </c>
      <c r="J154" s="19">
        <v>0</v>
      </c>
      <c r="K154" s="12" t="s">
        <v>5</v>
      </c>
    </row>
    <row r="155" spans="1:12" ht="18.75" customHeight="1" x14ac:dyDescent="0.25">
      <c r="A155" s="18">
        <v>145</v>
      </c>
      <c r="B155" s="15" t="s">
        <v>2</v>
      </c>
      <c r="C155" s="21">
        <f t="shared" si="44"/>
        <v>0</v>
      </c>
      <c r="D155" s="21">
        <v>0</v>
      </c>
      <c r="E155" s="22">
        <v>0</v>
      </c>
      <c r="F155" s="22">
        <v>0</v>
      </c>
      <c r="G155" s="21">
        <v>0</v>
      </c>
      <c r="H155" s="21">
        <v>0</v>
      </c>
      <c r="I155" s="21">
        <v>0</v>
      </c>
      <c r="J155" s="19">
        <v>0</v>
      </c>
      <c r="K155" s="12" t="s">
        <v>5</v>
      </c>
    </row>
    <row r="156" spans="1:12" ht="18.75" customHeight="1" x14ac:dyDescent="0.25">
      <c r="A156" s="18">
        <v>146</v>
      </c>
      <c r="B156" s="15" t="s">
        <v>1</v>
      </c>
      <c r="C156" s="21">
        <f t="shared" si="44"/>
        <v>0</v>
      </c>
      <c r="D156" s="21">
        <v>0</v>
      </c>
      <c r="E156" s="22">
        <v>0</v>
      </c>
      <c r="F156" s="22">
        <v>0</v>
      </c>
      <c r="G156" s="21">
        <v>0</v>
      </c>
      <c r="H156" s="21">
        <v>0</v>
      </c>
      <c r="I156" s="21">
        <v>0</v>
      </c>
      <c r="J156" s="19">
        <v>0</v>
      </c>
      <c r="K156" s="12" t="s">
        <v>5</v>
      </c>
    </row>
    <row r="157" spans="1:12" ht="18.75" customHeight="1" x14ac:dyDescent="0.25">
      <c r="A157" s="18">
        <v>147</v>
      </c>
      <c r="B157" s="15" t="s">
        <v>9</v>
      </c>
      <c r="C157" s="21">
        <f t="shared" si="44"/>
        <v>0</v>
      </c>
      <c r="D157" s="21">
        <v>0</v>
      </c>
      <c r="E157" s="22">
        <v>0</v>
      </c>
      <c r="F157" s="22">
        <v>0</v>
      </c>
      <c r="G157" s="21">
        <v>0</v>
      </c>
      <c r="H157" s="21">
        <v>0</v>
      </c>
      <c r="I157" s="21">
        <v>0</v>
      </c>
      <c r="J157" s="19">
        <v>0</v>
      </c>
      <c r="K157" s="12" t="s">
        <v>5</v>
      </c>
    </row>
    <row r="158" spans="1:12" ht="18.75" customHeight="1" x14ac:dyDescent="0.25">
      <c r="A158" s="23"/>
      <c r="B158" s="1"/>
      <c r="C158" s="24"/>
      <c r="D158" s="24"/>
      <c r="E158" s="25"/>
      <c r="F158" s="25"/>
      <c r="G158" s="24"/>
      <c r="H158" s="24"/>
      <c r="I158" s="24"/>
      <c r="J158" s="26"/>
      <c r="K158" s="27"/>
    </row>
    <row r="159" spans="1:12" ht="51.75" customHeight="1" x14ac:dyDescent="0.25">
      <c r="A159" s="56" t="s">
        <v>56</v>
      </c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38"/>
    </row>
    <row r="160" spans="1:12" x14ac:dyDescent="0.25">
      <c r="A160" s="28"/>
      <c r="B160" s="29"/>
      <c r="C160" s="30"/>
      <c r="D160" s="30"/>
      <c r="E160" s="31"/>
      <c r="F160" s="32"/>
      <c r="G160" s="30"/>
      <c r="H160" s="30"/>
      <c r="I160" s="30"/>
      <c r="J160" s="30"/>
      <c r="K160" s="33"/>
    </row>
    <row r="161" spans="1:12" x14ac:dyDescent="0.25">
      <c r="A161" s="34" t="s">
        <v>52</v>
      </c>
      <c r="B161" s="29"/>
      <c r="C161" s="29"/>
      <c r="D161" s="29"/>
      <c r="E161" s="35"/>
      <c r="F161" s="35"/>
      <c r="G161" s="29"/>
      <c r="H161" s="29"/>
      <c r="I161" s="29"/>
      <c r="J161" s="29"/>
      <c r="K161" s="29"/>
    </row>
    <row r="162" spans="1:12" x14ac:dyDescent="0.25">
      <c r="A162" s="34"/>
      <c r="B162" s="29" t="s">
        <v>11</v>
      </c>
      <c r="C162" s="29"/>
      <c r="D162" s="29"/>
      <c r="E162" s="35"/>
      <c r="F162" s="35"/>
      <c r="G162" s="29"/>
      <c r="H162" s="29"/>
      <c r="I162" s="29"/>
      <c r="J162" s="29"/>
      <c r="K162" s="29"/>
    </row>
    <row r="163" spans="1:12" x14ac:dyDescent="0.25">
      <c r="A163" s="11"/>
    </row>
    <row r="165" spans="1:12" x14ac:dyDescent="0.25"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</row>
  </sheetData>
  <mergeCells count="14">
    <mergeCell ref="B165:L165"/>
    <mergeCell ref="H1:K1"/>
    <mergeCell ref="F6:K6"/>
    <mergeCell ref="A7:K7"/>
    <mergeCell ref="A9:A11"/>
    <mergeCell ref="B9:B11"/>
    <mergeCell ref="K9:K11"/>
    <mergeCell ref="C10:C11"/>
    <mergeCell ref="F3:K3"/>
    <mergeCell ref="F2:K2"/>
    <mergeCell ref="C9:J9"/>
    <mergeCell ref="D10:J10"/>
    <mergeCell ref="A5:K5"/>
    <mergeCell ref="A159:K159"/>
  </mergeCells>
  <printOptions horizontalCentered="1"/>
  <pageMargins left="1.2598425196850394" right="0.62992125984251968" top="0.78740157480314965" bottom="0.78740157480314965" header="0" footer="0"/>
  <pageSetup paperSize="9" scale="63" fitToHeight="9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на печать (5)</vt:lpstr>
      <vt:lpstr>'Приложение на печать (5)'!Область_печати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2022-09-14T07:04:29Z</dcterms:modified>
</cp:coreProperties>
</file>