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185" windowWidth="15570" windowHeight="10575" tabRatio="819"/>
  </bookViews>
  <sheets>
    <sheet name="Лист2" sheetId="2" r:id="rId1"/>
  </sheets>
  <definedNames>
    <definedName name="_xlnm.Print_Area" localSheetId="0">Лист2!$A$1:$L$34</definedName>
  </definedNames>
  <calcPr calcId="152511"/>
</workbook>
</file>

<file path=xl/calcChain.xml><?xml version="1.0" encoding="utf-8"?>
<calcChain xmlns="http://schemas.openxmlformats.org/spreadsheetml/2006/main">
  <c r="D15" i="2" l="1"/>
  <c r="D14" i="2"/>
  <c r="D10" i="2"/>
  <c r="D9" i="2"/>
  <c r="F15" i="2" l="1"/>
  <c r="G15" i="2"/>
  <c r="H15" i="2"/>
  <c r="I15" i="2"/>
  <c r="J15" i="2"/>
  <c r="K15" i="2"/>
  <c r="E15" i="2"/>
  <c r="F14" i="2"/>
  <c r="G14" i="2"/>
  <c r="H14" i="2"/>
  <c r="I14" i="2"/>
  <c r="J14" i="2"/>
  <c r="K14" i="2"/>
  <c r="E14" i="2"/>
  <c r="E13" i="2" s="1"/>
  <c r="F13" i="2"/>
  <c r="G13" i="2"/>
  <c r="J13" i="2"/>
  <c r="F16" i="2"/>
  <c r="G16" i="2"/>
  <c r="G11" i="2" s="1"/>
  <c r="H16" i="2"/>
  <c r="H11" i="2" s="1"/>
  <c r="I16" i="2"/>
  <c r="I11" i="2" s="1"/>
  <c r="J16" i="2"/>
  <c r="K16" i="2"/>
  <c r="K11" i="2" s="1"/>
  <c r="E16" i="2"/>
  <c r="E11" i="2" s="1"/>
  <c r="F11" i="2"/>
  <c r="J11" i="2"/>
  <c r="I13" i="2" l="1"/>
  <c r="D16" i="2"/>
  <c r="D13" i="2" s="1"/>
  <c r="H13" i="2"/>
  <c r="K13" i="2"/>
  <c r="D11" i="2"/>
  <c r="D8" i="2" s="1"/>
  <c r="D29" i="2"/>
  <c r="D30" i="2"/>
  <c r="D31" i="2"/>
  <c r="I28" i="2"/>
  <c r="J28" i="2"/>
  <c r="K28" i="2"/>
  <c r="F28" i="2"/>
  <c r="G28" i="2"/>
  <c r="H28" i="2"/>
  <c r="E28" i="2"/>
  <c r="D28" i="2" l="1"/>
  <c r="I25" i="2"/>
  <c r="I10" i="2" l="1"/>
  <c r="I17" i="2"/>
  <c r="D27" i="2" l="1"/>
  <c r="D25" i="2" s="1"/>
  <c r="D26" i="2"/>
  <c r="K25" i="2"/>
  <c r="J25" i="2"/>
  <c r="H25" i="2"/>
  <c r="G25" i="2"/>
  <c r="F25" i="2"/>
  <c r="E25" i="2"/>
  <c r="F17" i="2" l="1"/>
  <c r="G17" i="2"/>
  <c r="H17" i="2"/>
  <c r="J17" i="2"/>
  <c r="K17" i="2"/>
  <c r="E17" i="2"/>
  <c r="F10" i="2"/>
  <c r="J10" i="2"/>
  <c r="G9" i="2"/>
  <c r="H9" i="2"/>
  <c r="K9" i="2"/>
  <c r="K10" i="2"/>
  <c r="E10" i="2"/>
  <c r="F9" i="2"/>
  <c r="F8" i="2" s="1"/>
  <c r="J9" i="2"/>
  <c r="E9" i="2"/>
  <c r="E8" i="2" s="1"/>
  <c r="D24" i="2"/>
  <c r="D23" i="2"/>
  <c r="D21" i="2"/>
  <c r="D19" i="2"/>
  <c r="D18" i="2"/>
  <c r="A8" i="2"/>
  <c r="A9" i="2" s="1"/>
  <c r="A10" i="2" s="1"/>
  <c r="J8" i="2" l="1"/>
  <c r="K8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D17" i="2"/>
  <c r="D22" i="2"/>
  <c r="H10" i="2"/>
  <c r="H8" i="2" s="1"/>
  <c r="G10" i="2"/>
  <c r="G8" i="2" s="1"/>
  <c r="I9" i="2"/>
  <c r="I8" i="2" s="1"/>
  <c r="F22" i="2"/>
  <c r="G22" i="2"/>
  <c r="H22" i="2"/>
  <c r="I22" i="2"/>
  <c r="J22" i="2"/>
  <c r="K22" i="2"/>
  <c r="E22" i="2" l="1"/>
  <c r="F20" i="2"/>
  <c r="G20" i="2"/>
  <c r="H20" i="2"/>
  <c r="I20" i="2"/>
  <c r="E20" i="2"/>
</calcChain>
</file>

<file path=xl/sharedStrings.xml><?xml version="1.0" encoding="utf-8"?>
<sst xmlns="http://schemas.openxmlformats.org/spreadsheetml/2006/main" count="61" uniqueCount="39">
  <si>
    <t xml:space="preserve">Местный бюджет           </t>
  </si>
  <si>
    <t>3.Прочие нужды</t>
  </si>
  <si>
    <t>Областной бюджет</t>
  </si>
  <si>
    <t xml:space="preserve">Всего по направлению  «Прочие нужды», в том числе           </t>
  </si>
  <si>
    <t>Местный бюджет</t>
  </si>
  <si>
    <t>Наименование мероприятия/Источники расходов   на финансирование</t>
  </si>
  <si>
    <t xml:space="preserve">Номер строки целевых показателей, на достижение которых направлены мероприятия </t>
  </si>
  <si>
    <t>X</t>
  </si>
  <si>
    <t>Х</t>
  </si>
  <si>
    <t xml:space="preserve">Областной  бюджет           </t>
  </si>
  <si>
    <t>Мероприятие 2  Ведение реестра субъектов малого и среднего предпринимательства -  получателей поддержки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</si>
  <si>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</si>
  <si>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 xml:space="preserve">Областной  бюджет   </t>
  </si>
  <si>
    <t>№ стро   ки</t>
  </si>
  <si>
    <t xml:space="preserve">Программа  «Содействие развитию малого и среднего предпринимательства и туризма в  Артемовском городском округе» </t>
  </si>
  <si>
    <t xml:space="preserve">Всего по программе, в том числе     </t>
  </si>
  <si>
    <t>Мероприятие 3  Содействие развитию  туризма</t>
  </si>
  <si>
    <t>18,19,20,21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</si>
  <si>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«Содействие развитию малого и среднего предпринимательства и туризма в                                                                                                                                                                          Артемовском городском округе на период до 2024 года»</t>
  </si>
  <si>
    <t>Приложение № 2 к
муниципальной программе «Содействие развитию 
малого и среднего предпринимательства и туризма в 
Артемовском городском округе на период  до 2024 года»</t>
  </si>
  <si>
    <t xml:space="preserve">Местный бюджет    </t>
  </si>
  <si>
    <t>Хренова Т.Е. (34363) 59304 доб. 149</t>
  </si>
  <si>
    <t>Логинова Н.А. (34363) 59304 доб. 147</t>
  </si>
  <si>
    <t>3,4,4.1,4.2,4.3,
4.4,5.1,5,6,
6.1,6.2, 8,9,10,
12,12.1,13</t>
  </si>
  <si>
    <t>Мероприятие 4 Оказание финансовой поддержки субъектам малого и среднего предпринимательства для организации выездного обслуживания сельского населения, проживающего в отдаленных, малонаселенных и труднодоступных сельских населенных пунктах Артемовского городского округа</t>
  </si>
  <si>
    <t>Мероприятие 5 Поддержка проектов, реализуемых в сфере организации досуга, в том числе военно-патриотической направленности</t>
  </si>
  <si>
    <t>Областной  бюджет</t>
  </si>
  <si>
    <t>Внебюджетные источники</t>
  </si>
  <si>
    <t>Всего</t>
  </si>
  <si>
    <r>
      <rPr>
        <sz val="16"/>
        <color indexed="8"/>
        <rFont val="Liberation Serif"/>
        <family val="1"/>
        <charset val="204"/>
      </rPr>
      <t xml:space="preserve">Объем расходов на выполнение мероприятия за счет     
   всех источников ресурсного обеспечения, тыс. рублей   </t>
    </r>
    <r>
      <rPr>
        <sz val="16"/>
        <color indexed="8"/>
        <rFont val="Times New Roman"/>
        <family val="1"/>
        <charset val="204"/>
      </rPr>
      <t xml:space="preserve">
</t>
    </r>
  </si>
  <si>
    <t>Код 
федерального 
проекта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</si>
  <si>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</si>
  <si>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</si>
  <si>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</si>
  <si>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</si>
  <si>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</si>
  <si>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</si>
  <si>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</si>
  <si>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 xml:space="preserve">Приложение 
к постановлению Администрации 
Артемовского городского округа 
от 07.11.2022 № 1109-ПА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</si>
</sst>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4" fontId="5" fillId="0" borderId="7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7" fillId="0" borderId="1" xfId="1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75" zoomScaleNormal="90" zoomScaleSheetLayoutView="75" zoomScalePageLayoutView="90" workbookViewId="0">
      <selection activeCell="I1" sqref="I1:L1"/>
    </sheetView>
  </sheetViews>
  <sheetFormatPr defaultColWidth="9.140625" defaultRowHeight="14.25" x14ac:dyDescent="0.2"/>
  <cols>
    <col min="1" max="1" width="10.85546875" style="17" customWidth="1"/>
    <col min="2" max="2" width="49.85546875" style="18" customWidth="1"/>
    <col min="3" max="3" width="19.5703125" style="18" customWidth="1"/>
    <col min="4" max="6" width="17.7109375" style="5" customWidth="1"/>
    <col min="7" max="7" width="19.28515625" style="5" customWidth="1"/>
    <col min="8" max="8" width="17.85546875" style="5" customWidth="1"/>
    <col min="9" max="9" width="18.140625" style="5" customWidth="1"/>
    <col min="10" max="10" width="17.7109375" style="5" customWidth="1"/>
    <col min="11" max="11" width="18.42578125" style="5" customWidth="1"/>
    <col min="12" max="12" width="20.85546875" style="5" customWidth="1"/>
    <col min="13" max="13" width="9.140625" style="5"/>
    <col min="14" max="14" width="9.28515625" style="5" bestFit="1" customWidth="1"/>
    <col min="15" max="15" width="9.42578125" style="5" customWidth="1"/>
    <col min="16" max="16" width="9.42578125" style="5" bestFit="1" customWidth="1"/>
    <col min="17" max="17" width="9.28515625" style="5" bestFit="1" customWidth="1"/>
    <col min="18" max="19" width="9.42578125" style="5" bestFit="1" customWidth="1"/>
    <col min="20" max="16384" width="9.140625" style="5"/>
  </cols>
  <sheetData>
    <row r="1" spans="1:16" ht="97.5" customHeight="1" x14ac:dyDescent="0.2">
      <c r="A1" s="1"/>
      <c r="B1" s="2"/>
      <c r="C1" s="2"/>
      <c r="D1" s="3"/>
      <c r="E1" s="3"/>
      <c r="F1" s="3"/>
      <c r="G1" s="3"/>
      <c r="H1" s="4"/>
      <c r="I1" s="27" t="s">
        <v>38</v>
      </c>
      <c r="J1" s="27"/>
      <c r="K1" s="27"/>
      <c r="L1" s="27"/>
    </row>
    <row r="2" spans="1:16" ht="102" customHeight="1" x14ac:dyDescent="0.2">
      <c r="A2" s="1"/>
      <c r="B2" s="2"/>
      <c r="C2" s="2"/>
      <c r="D2" s="3"/>
      <c r="E2" s="3"/>
      <c r="F2" s="3"/>
      <c r="G2" s="3"/>
      <c r="I2" s="28" t="s">
        <v>19</v>
      </c>
      <c r="J2" s="28"/>
      <c r="K2" s="28"/>
      <c r="L2" s="28"/>
      <c r="M2" s="4"/>
      <c r="N2" s="4"/>
      <c r="O2" s="4"/>
      <c r="P2" s="4"/>
    </row>
    <row r="3" spans="1:16" ht="80.25" customHeight="1" x14ac:dyDescent="0.2">
      <c r="A3" s="34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6" ht="107.25" customHeight="1" x14ac:dyDescent="0.2">
      <c r="A4" s="37" t="s">
        <v>13</v>
      </c>
      <c r="B4" s="37" t="s">
        <v>5</v>
      </c>
      <c r="C4" s="37" t="s">
        <v>30</v>
      </c>
      <c r="D4" s="42" t="s">
        <v>29</v>
      </c>
      <c r="E4" s="43"/>
      <c r="F4" s="43"/>
      <c r="G4" s="43"/>
      <c r="H4" s="43"/>
      <c r="I4" s="43"/>
      <c r="J4" s="43"/>
      <c r="K4" s="44"/>
      <c r="L4" s="37" t="s">
        <v>6</v>
      </c>
    </row>
    <row r="5" spans="1:16" ht="21.75" customHeight="1" x14ac:dyDescent="0.2">
      <c r="A5" s="38"/>
      <c r="B5" s="38"/>
      <c r="C5" s="38"/>
      <c r="D5" s="45"/>
      <c r="E5" s="46"/>
      <c r="F5" s="46"/>
      <c r="G5" s="46"/>
      <c r="H5" s="46"/>
      <c r="I5" s="46"/>
      <c r="J5" s="46"/>
      <c r="K5" s="47"/>
      <c r="L5" s="40"/>
    </row>
    <row r="6" spans="1:16" ht="20.25" x14ac:dyDescent="0.2">
      <c r="A6" s="39"/>
      <c r="B6" s="39"/>
      <c r="C6" s="39"/>
      <c r="D6" s="22" t="s">
        <v>28</v>
      </c>
      <c r="E6" s="23" t="s">
        <v>31</v>
      </c>
      <c r="F6" s="23" t="s">
        <v>32</v>
      </c>
      <c r="G6" s="23" t="s">
        <v>33</v>
      </c>
      <c r="H6" s="23" t="s">
        <v>34</v>
      </c>
      <c r="I6" s="23" t="s">
        <v>35</v>
      </c>
      <c r="J6" s="23" t="s">
        <v>36</v>
      </c>
      <c r="K6" s="23" t="s">
        <v>37</v>
      </c>
      <c r="L6" s="41"/>
    </row>
    <row r="7" spans="1:16" ht="20.25" x14ac:dyDescent="0.3">
      <c r="A7" s="7">
        <v>1</v>
      </c>
      <c r="B7" s="32" t="s">
        <v>14</v>
      </c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16" ht="20.25" x14ac:dyDescent="0.3">
      <c r="A8" s="7">
        <f>A7+1</f>
        <v>2</v>
      </c>
      <c r="B8" s="8" t="s">
        <v>15</v>
      </c>
      <c r="C8" s="8"/>
      <c r="D8" s="9">
        <f>D9+D10+D11</f>
        <v>32687</v>
      </c>
      <c r="E8" s="9">
        <f>E9+E10+E11</f>
        <v>1620</v>
      </c>
      <c r="F8" s="9">
        <f t="shared" ref="F8:K8" si="0">F9+F10+F11</f>
        <v>764.4</v>
      </c>
      <c r="G8" s="9">
        <f t="shared" si="0"/>
        <v>590</v>
      </c>
      <c r="H8" s="9">
        <f t="shared" si="0"/>
        <v>1079</v>
      </c>
      <c r="I8" s="9">
        <f t="shared" si="0"/>
        <v>26691.200000000001</v>
      </c>
      <c r="J8" s="9">
        <f t="shared" si="0"/>
        <v>971.2</v>
      </c>
      <c r="K8" s="9">
        <f t="shared" si="0"/>
        <v>971.2</v>
      </c>
      <c r="L8" s="10" t="s">
        <v>8</v>
      </c>
    </row>
    <row r="9" spans="1:16" ht="20.25" x14ac:dyDescent="0.3">
      <c r="A9" s="7">
        <f t="shared" ref="A9:A10" si="1">A8+1</f>
        <v>3</v>
      </c>
      <c r="B9" s="8" t="s">
        <v>9</v>
      </c>
      <c r="C9" s="8"/>
      <c r="D9" s="11">
        <f>D14</f>
        <v>23680</v>
      </c>
      <c r="E9" s="11">
        <f>E14</f>
        <v>880</v>
      </c>
      <c r="F9" s="11">
        <f t="shared" ref="F9:K9" si="2">F14</f>
        <v>0</v>
      </c>
      <c r="G9" s="11">
        <f t="shared" si="2"/>
        <v>0</v>
      </c>
      <c r="H9" s="11">
        <f t="shared" si="2"/>
        <v>0</v>
      </c>
      <c r="I9" s="11">
        <f t="shared" si="2"/>
        <v>22800</v>
      </c>
      <c r="J9" s="11">
        <f t="shared" si="2"/>
        <v>0</v>
      </c>
      <c r="K9" s="11">
        <f t="shared" si="2"/>
        <v>0</v>
      </c>
      <c r="L9" s="10" t="s">
        <v>8</v>
      </c>
    </row>
    <row r="10" spans="1:16" ht="20.25" x14ac:dyDescent="0.3">
      <c r="A10" s="7">
        <f t="shared" si="1"/>
        <v>4</v>
      </c>
      <c r="B10" s="8" t="s">
        <v>0</v>
      </c>
      <c r="C10" s="8"/>
      <c r="D10" s="11">
        <f>D15</f>
        <v>6443.2</v>
      </c>
      <c r="E10" s="11">
        <f>E15</f>
        <v>740</v>
      </c>
      <c r="F10" s="11">
        <f t="shared" ref="F10:K10" si="3">F15</f>
        <v>764.4</v>
      </c>
      <c r="G10" s="11">
        <f t="shared" si="3"/>
        <v>590</v>
      </c>
      <c r="H10" s="11">
        <f t="shared" si="3"/>
        <v>1079</v>
      </c>
      <c r="I10" s="11">
        <f>I15</f>
        <v>1327.4</v>
      </c>
      <c r="J10" s="11">
        <f t="shared" si="3"/>
        <v>971.2</v>
      </c>
      <c r="K10" s="11">
        <f t="shared" si="3"/>
        <v>971.2</v>
      </c>
      <c r="L10" s="10" t="s">
        <v>8</v>
      </c>
    </row>
    <row r="11" spans="1:16" ht="20.25" x14ac:dyDescent="0.3">
      <c r="A11" s="7">
        <f>A10+1</f>
        <v>5</v>
      </c>
      <c r="B11" s="8" t="s">
        <v>27</v>
      </c>
      <c r="C11" s="8"/>
      <c r="D11" s="11">
        <f>E11+F11+G11+H11+I11+J11+K11</f>
        <v>2563.8000000000002</v>
      </c>
      <c r="E11" s="11">
        <f>E16</f>
        <v>0</v>
      </c>
      <c r="F11" s="11">
        <f t="shared" ref="F11:K11" si="4">F16</f>
        <v>0</v>
      </c>
      <c r="G11" s="11">
        <f t="shared" si="4"/>
        <v>0</v>
      </c>
      <c r="H11" s="11">
        <f t="shared" si="4"/>
        <v>0</v>
      </c>
      <c r="I11" s="11">
        <f t="shared" si="4"/>
        <v>2563.8000000000002</v>
      </c>
      <c r="J11" s="11">
        <f t="shared" si="4"/>
        <v>0</v>
      </c>
      <c r="K11" s="11">
        <f t="shared" si="4"/>
        <v>0</v>
      </c>
      <c r="L11" s="21"/>
    </row>
    <row r="12" spans="1:16" ht="20.25" x14ac:dyDescent="0.3">
      <c r="A12" s="7">
        <f t="shared" ref="A12:A31" si="5">A11+1</f>
        <v>6</v>
      </c>
      <c r="B12" s="29" t="s">
        <v>1</v>
      </c>
      <c r="C12" s="30"/>
      <c r="D12" s="30"/>
      <c r="E12" s="30"/>
      <c r="F12" s="30"/>
      <c r="G12" s="30"/>
      <c r="H12" s="30"/>
      <c r="I12" s="30"/>
      <c r="J12" s="30"/>
      <c r="K12" s="30"/>
      <c r="L12" s="31"/>
    </row>
    <row r="13" spans="1:16" ht="41.25" customHeight="1" x14ac:dyDescent="0.3">
      <c r="A13" s="7">
        <f t="shared" si="5"/>
        <v>7</v>
      </c>
      <c r="B13" s="12" t="s">
        <v>3</v>
      </c>
      <c r="C13" s="12"/>
      <c r="D13" s="9">
        <f>D14+D15+D16</f>
        <v>32687</v>
      </c>
      <c r="E13" s="9">
        <f>E14+E15+E16</f>
        <v>1620</v>
      </c>
      <c r="F13" s="9">
        <f t="shared" ref="F13:K13" si="6">F14+F15+F16</f>
        <v>764.4</v>
      </c>
      <c r="G13" s="9">
        <f t="shared" si="6"/>
        <v>590</v>
      </c>
      <c r="H13" s="9">
        <f t="shared" si="6"/>
        <v>1079</v>
      </c>
      <c r="I13" s="9">
        <f t="shared" si="6"/>
        <v>26691.200000000001</v>
      </c>
      <c r="J13" s="9">
        <f t="shared" si="6"/>
        <v>971.2</v>
      </c>
      <c r="K13" s="9">
        <f t="shared" si="6"/>
        <v>971.2</v>
      </c>
      <c r="L13" s="7" t="s">
        <v>8</v>
      </c>
    </row>
    <row r="14" spans="1:16" ht="20.25" x14ac:dyDescent="0.3">
      <c r="A14" s="7">
        <f t="shared" si="5"/>
        <v>8</v>
      </c>
      <c r="B14" s="12" t="s">
        <v>2</v>
      </c>
      <c r="C14" s="12"/>
      <c r="D14" s="9">
        <f>E14+F14+G14+H14+I14+J14+K14</f>
        <v>23680</v>
      </c>
      <c r="E14" s="9">
        <f>E18+E23+E26+E29</f>
        <v>880</v>
      </c>
      <c r="F14" s="9">
        <f t="shared" ref="F14:K14" si="7">F18+F23+F26+F29</f>
        <v>0</v>
      </c>
      <c r="G14" s="9">
        <f t="shared" si="7"/>
        <v>0</v>
      </c>
      <c r="H14" s="9">
        <f t="shared" si="7"/>
        <v>0</v>
      </c>
      <c r="I14" s="9">
        <f t="shared" si="7"/>
        <v>22800</v>
      </c>
      <c r="J14" s="9">
        <f t="shared" si="7"/>
        <v>0</v>
      </c>
      <c r="K14" s="9">
        <f t="shared" si="7"/>
        <v>0</v>
      </c>
      <c r="L14" s="7" t="s">
        <v>8</v>
      </c>
    </row>
    <row r="15" spans="1:16" ht="20.25" x14ac:dyDescent="0.3">
      <c r="A15" s="7">
        <f t="shared" si="5"/>
        <v>9</v>
      </c>
      <c r="B15" s="12" t="s">
        <v>4</v>
      </c>
      <c r="C15" s="12"/>
      <c r="D15" s="9">
        <f>E15+F15+G15+H15+I15+J15+K15</f>
        <v>6443.2</v>
      </c>
      <c r="E15" s="9">
        <f>E19+E21+E24+E27+E30</f>
        <v>740</v>
      </c>
      <c r="F15" s="9">
        <f t="shared" ref="F15:K15" si="8">F19+F21+F24+F27+F30</f>
        <v>764.4</v>
      </c>
      <c r="G15" s="9">
        <f t="shared" si="8"/>
        <v>590</v>
      </c>
      <c r="H15" s="9">
        <f t="shared" si="8"/>
        <v>1079</v>
      </c>
      <c r="I15" s="9">
        <f t="shared" si="8"/>
        <v>1327.4</v>
      </c>
      <c r="J15" s="9">
        <f t="shared" si="8"/>
        <v>971.2</v>
      </c>
      <c r="K15" s="9">
        <f t="shared" si="8"/>
        <v>971.2</v>
      </c>
      <c r="L15" s="7" t="s">
        <v>8</v>
      </c>
    </row>
    <row r="16" spans="1:16" ht="20.25" x14ac:dyDescent="0.3">
      <c r="A16" s="7">
        <f t="shared" si="5"/>
        <v>10</v>
      </c>
      <c r="B16" s="12" t="s">
        <v>27</v>
      </c>
      <c r="C16" s="12"/>
      <c r="D16" s="9">
        <f>E16+F16+G16+H16+I16+J16+K16</f>
        <v>2563.8000000000002</v>
      </c>
      <c r="E16" s="9">
        <f>E31</f>
        <v>0</v>
      </c>
      <c r="F16" s="9">
        <f t="shared" ref="F16:K16" si="9">F31</f>
        <v>0</v>
      </c>
      <c r="G16" s="9">
        <f t="shared" si="9"/>
        <v>0</v>
      </c>
      <c r="H16" s="9">
        <f t="shared" si="9"/>
        <v>0</v>
      </c>
      <c r="I16" s="9">
        <f t="shared" si="9"/>
        <v>2563.8000000000002</v>
      </c>
      <c r="J16" s="9">
        <f t="shared" si="9"/>
        <v>0</v>
      </c>
      <c r="K16" s="9">
        <f t="shared" si="9"/>
        <v>0</v>
      </c>
      <c r="L16" s="7"/>
    </row>
    <row r="17" spans="1:12" ht="124.5" customHeight="1" x14ac:dyDescent="0.3">
      <c r="A17" s="7">
        <f t="shared" si="5"/>
        <v>11</v>
      </c>
      <c r="B17" s="6" t="s">
        <v>11</v>
      </c>
      <c r="C17" s="6"/>
      <c r="D17" s="9">
        <f>D18+D19</f>
        <v>5167.5999999999995</v>
      </c>
      <c r="E17" s="14">
        <f>E18+E19</f>
        <v>1320</v>
      </c>
      <c r="F17" s="14">
        <f t="shared" ref="F17:K17" si="10">F18+F19</f>
        <v>465</v>
      </c>
      <c r="G17" s="14">
        <f t="shared" si="10"/>
        <v>590</v>
      </c>
      <c r="H17" s="14">
        <f t="shared" si="10"/>
        <v>879</v>
      </c>
      <c r="I17" s="14">
        <f t="shared" si="10"/>
        <v>771.2</v>
      </c>
      <c r="J17" s="14">
        <f t="shared" si="10"/>
        <v>571.20000000000005</v>
      </c>
      <c r="K17" s="14">
        <f t="shared" si="10"/>
        <v>571.20000000000005</v>
      </c>
      <c r="L17" s="7" t="s">
        <v>23</v>
      </c>
    </row>
    <row r="18" spans="1:12" ht="24" customHeight="1" x14ac:dyDescent="0.3">
      <c r="A18" s="7">
        <f t="shared" si="5"/>
        <v>12</v>
      </c>
      <c r="B18" s="12" t="s">
        <v>9</v>
      </c>
      <c r="C18" s="12"/>
      <c r="D18" s="9">
        <f>E18+F18+G18+H18+I18+J18+K18</f>
        <v>880</v>
      </c>
      <c r="E18" s="14">
        <v>880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7" t="s">
        <v>8</v>
      </c>
    </row>
    <row r="19" spans="1:12" ht="22.5" customHeight="1" x14ac:dyDescent="0.3">
      <c r="A19" s="7">
        <f t="shared" si="5"/>
        <v>13</v>
      </c>
      <c r="B19" s="12" t="s">
        <v>0</v>
      </c>
      <c r="C19" s="12"/>
      <c r="D19" s="9">
        <f>E19+F19+G19+H19+I19+J19+K19</f>
        <v>4287.5999999999995</v>
      </c>
      <c r="E19" s="9">
        <v>440</v>
      </c>
      <c r="F19" s="9">
        <v>465</v>
      </c>
      <c r="G19" s="9">
        <v>590</v>
      </c>
      <c r="H19" s="9">
        <v>879</v>
      </c>
      <c r="I19" s="9">
        <v>771.2</v>
      </c>
      <c r="J19" s="9">
        <v>571.20000000000005</v>
      </c>
      <c r="K19" s="9">
        <v>571.20000000000005</v>
      </c>
      <c r="L19" s="7" t="s">
        <v>8</v>
      </c>
    </row>
    <row r="20" spans="1:12" ht="84.75" customHeight="1" x14ac:dyDescent="0.3">
      <c r="A20" s="7">
        <f t="shared" si="5"/>
        <v>14</v>
      </c>
      <c r="B20" s="12" t="s">
        <v>10</v>
      </c>
      <c r="C20" s="12"/>
      <c r="D20" s="15">
        <v>0</v>
      </c>
      <c r="E20" s="15">
        <f>E21</f>
        <v>0</v>
      </c>
      <c r="F20" s="15">
        <f t="shared" ref="F20:I20" si="11">F21</f>
        <v>0</v>
      </c>
      <c r="G20" s="15">
        <f t="shared" si="11"/>
        <v>0</v>
      </c>
      <c r="H20" s="15">
        <f t="shared" si="11"/>
        <v>0</v>
      </c>
      <c r="I20" s="15">
        <f t="shared" si="11"/>
        <v>0</v>
      </c>
      <c r="J20" s="15">
        <v>0</v>
      </c>
      <c r="K20" s="15">
        <v>0</v>
      </c>
      <c r="L20" s="16">
        <v>15</v>
      </c>
    </row>
    <row r="21" spans="1:12" ht="20.25" x14ac:dyDescent="0.3">
      <c r="A21" s="7">
        <f t="shared" si="5"/>
        <v>15</v>
      </c>
      <c r="B21" s="12" t="s">
        <v>4</v>
      </c>
      <c r="C21" s="12"/>
      <c r="D21" s="9">
        <f>E21+F21+G21+H21+I21</f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6" t="s">
        <v>7</v>
      </c>
    </row>
    <row r="22" spans="1:12" ht="40.5" x14ac:dyDescent="0.3">
      <c r="A22" s="7">
        <f t="shared" si="5"/>
        <v>16</v>
      </c>
      <c r="B22" s="12" t="s">
        <v>16</v>
      </c>
      <c r="C22" s="12"/>
      <c r="D22" s="11">
        <f t="shared" ref="D22:K22" si="12">D23+D24</f>
        <v>1699.4</v>
      </c>
      <c r="E22" s="13">
        <f t="shared" si="12"/>
        <v>300</v>
      </c>
      <c r="F22" s="13">
        <f t="shared" si="12"/>
        <v>299.39999999999998</v>
      </c>
      <c r="G22" s="13">
        <f t="shared" si="12"/>
        <v>0</v>
      </c>
      <c r="H22" s="13">
        <f t="shared" si="12"/>
        <v>200</v>
      </c>
      <c r="I22" s="13">
        <f t="shared" si="12"/>
        <v>300</v>
      </c>
      <c r="J22" s="13">
        <f t="shared" si="12"/>
        <v>300</v>
      </c>
      <c r="K22" s="13">
        <f t="shared" si="12"/>
        <v>300</v>
      </c>
      <c r="L22" s="7" t="s">
        <v>17</v>
      </c>
    </row>
    <row r="23" spans="1:12" ht="20.25" x14ac:dyDescent="0.3">
      <c r="A23" s="7">
        <f t="shared" si="5"/>
        <v>17</v>
      </c>
      <c r="B23" s="12" t="s">
        <v>12</v>
      </c>
      <c r="C23" s="12"/>
      <c r="D23" s="9">
        <f>E23+F23+G23+H23+I23+J23+K23</f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7" t="s">
        <v>7</v>
      </c>
    </row>
    <row r="24" spans="1:12" ht="20.25" x14ac:dyDescent="0.3">
      <c r="A24" s="7">
        <f t="shared" si="5"/>
        <v>18</v>
      </c>
      <c r="B24" s="12" t="s">
        <v>0</v>
      </c>
      <c r="C24" s="12"/>
      <c r="D24" s="9">
        <f>E24+F24+G24+H24+I24+J24+K24</f>
        <v>1699.4</v>
      </c>
      <c r="E24" s="13">
        <v>300</v>
      </c>
      <c r="F24" s="13">
        <v>299.39999999999998</v>
      </c>
      <c r="G24" s="13">
        <v>0</v>
      </c>
      <c r="H24" s="13">
        <v>200</v>
      </c>
      <c r="I24" s="13">
        <v>300</v>
      </c>
      <c r="J24" s="13">
        <v>300</v>
      </c>
      <c r="K24" s="13">
        <v>300</v>
      </c>
      <c r="L24" s="7" t="s">
        <v>7</v>
      </c>
    </row>
    <row r="25" spans="1:12" ht="202.5" x14ac:dyDescent="0.3">
      <c r="A25" s="7">
        <f t="shared" si="5"/>
        <v>19</v>
      </c>
      <c r="B25" s="12" t="s">
        <v>24</v>
      </c>
      <c r="C25" s="12"/>
      <c r="D25" s="9">
        <f t="shared" ref="D25:K25" si="13">D26+D27</f>
        <v>200</v>
      </c>
      <c r="E25" s="13">
        <f t="shared" si="13"/>
        <v>0</v>
      </c>
      <c r="F25" s="13">
        <f t="shared" si="13"/>
        <v>0</v>
      </c>
      <c r="G25" s="13">
        <f t="shared" si="13"/>
        <v>0</v>
      </c>
      <c r="H25" s="13">
        <f t="shared" si="13"/>
        <v>0</v>
      </c>
      <c r="I25" s="13">
        <f t="shared" si="13"/>
        <v>0</v>
      </c>
      <c r="J25" s="13">
        <f t="shared" si="13"/>
        <v>100</v>
      </c>
      <c r="K25" s="13">
        <f t="shared" si="13"/>
        <v>100</v>
      </c>
      <c r="L25" s="7">
        <v>3</v>
      </c>
    </row>
    <row r="26" spans="1:12" ht="20.25" x14ac:dyDescent="0.3">
      <c r="A26" s="7">
        <f t="shared" si="5"/>
        <v>20</v>
      </c>
      <c r="B26" s="12" t="s">
        <v>12</v>
      </c>
      <c r="C26" s="12"/>
      <c r="D26" s="9">
        <f>E26+F26+G26+H26+I26+J26+K26</f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7" t="s">
        <v>7</v>
      </c>
    </row>
    <row r="27" spans="1:12" ht="20.25" x14ac:dyDescent="0.3">
      <c r="A27" s="7">
        <f t="shared" si="5"/>
        <v>21</v>
      </c>
      <c r="B27" s="12" t="s">
        <v>20</v>
      </c>
      <c r="C27" s="12"/>
      <c r="D27" s="9">
        <f>E27+F27+G27+H27+I27+J27+K27</f>
        <v>200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100</v>
      </c>
      <c r="K27" s="13">
        <v>100</v>
      </c>
      <c r="L27" s="7" t="s">
        <v>7</v>
      </c>
    </row>
    <row r="28" spans="1:12" ht="86.25" customHeight="1" x14ac:dyDescent="0.3">
      <c r="A28" s="7">
        <f t="shared" si="5"/>
        <v>22</v>
      </c>
      <c r="B28" s="12" t="s">
        <v>25</v>
      </c>
      <c r="C28" s="12"/>
      <c r="D28" s="9">
        <f>D29+D30+D31</f>
        <v>25620</v>
      </c>
      <c r="E28" s="13">
        <f>E29+E30+E31</f>
        <v>0</v>
      </c>
      <c r="F28" s="13">
        <f t="shared" ref="F28:H28" si="14">F29+F30+F31</f>
        <v>0</v>
      </c>
      <c r="G28" s="13">
        <f t="shared" si="14"/>
        <v>0</v>
      </c>
      <c r="H28" s="13">
        <f t="shared" si="14"/>
        <v>0</v>
      </c>
      <c r="I28" s="9">
        <f t="shared" ref="I28" si="15">I29+I30+I31</f>
        <v>25620</v>
      </c>
      <c r="J28" s="13">
        <f t="shared" ref="J28" si="16">J29+J30+J31</f>
        <v>0</v>
      </c>
      <c r="K28" s="13">
        <f t="shared" ref="K28" si="17">K29+K30+K31</f>
        <v>0</v>
      </c>
      <c r="L28" s="7">
        <v>22.23</v>
      </c>
    </row>
    <row r="29" spans="1:12" ht="20.25" x14ac:dyDescent="0.3">
      <c r="A29" s="7">
        <f t="shared" si="5"/>
        <v>23</v>
      </c>
      <c r="B29" s="12" t="s">
        <v>26</v>
      </c>
      <c r="C29" s="12"/>
      <c r="D29" s="9">
        <f>E29+F29+G29+H29+I29+J29+K29</f>
        <v>22800</v>
      </c>
      <c r="E29" s="13">
        <v>0</v>
      </c>
      <c r="F29" s="13">
        <v>0</v>
      </c>
      <c r="G29" s="13">
        <v>0</v>
      </c>
      <c r="H29" s="13">
        <v>0</v>
      </c>
      <c r="I29" s="9">
        <v>22800</v>
      </c>
      <c r="J29" s="13">
        <v>0</v>
      </c>
      <c r="K29" s="13">
        <v>0</v>
      </c>
      <c r="L29" s="7" t="s">
        <v>7</v>
      </c>
    </row>
    <row r="30" spans="1:12" ht="20.25" x14ac:dyDescent="0.3">
      <c r="A30" s="7">
        <f t="shared" si="5"/>
        <v>24</v>
      </c>
      <c r="B30" s="12" t="s">
        <v>4</v>
      </c>
      <c r="C30" s="12"/>
      <c r="D30" s="9">
        <f>E30+F30+G30+H30+I30+J30+K30</f>
        <v>256.2</v>
      </c>
      <c r="E30" s="13">
        <v>0</v>
      </c>
      <c r="F30" s="13">
        <v>0</v>
      </c>
      <c r="G30" s="13">
        <v>0</v>
      </c>
      <c r="H30" s="13">
        <v>0</v>
      </c>
      <c r="I30" s="9">
        <v>256.2</v>
      </c>
      <c r="J30" s="13">
        <v>0</v>
      </c>
      <c r="K30" s="13">
        <v>0</v>
      </c>
      <c r="L30" s="7" t="s">
        <v>7</v>
      </c>
    </row>
    <row r="31" spans="1:12" ht="20.25" x14ac:dyDescent="0.3">
      <c r="A31" s="7">
        <f t="shared" si="5"/>
        <v>25</v>
      </c>
      <c r="B31" s="12" t="s">
        <v>27</v>
      </c>
      <c r="C31" s="12"/>
      <c r="D31" s="9">
        <f>E31+F31+G31+H31+I31+J31+K31</f>
        <v>2563.8000000000002</v>
      </c>
      <c r="E31" s="13">
        <v>0</v>
      </c>
      <c r="F31" s="13">
        <v>0</v>
      </c>
      <c r="G31" s="13">
        <v>0</v>
      </c>
      <c r="H31" s="13">
        <v>0</v>
      </c>
      <c r="I31" s="9">
        <v>2563.8000000000002</v>
      </c>
      <c r="J31" s="13">
        <v>0</v>
      </c>
      <c r="K31" s="13">
        <v>0</v>
      </c>
      <c r="L31" s="7" t="s">
        <v>7</v>
      </c>
    </row>
    <row r="33" spans="1:3" x14ac:dyDescent="0.2">
      <c r="A33" s="26" t="s">
        <v>22</v>
      </c>
      <c r="B33" s="26"/>
      <c r="C33" s="20"/>
    </row>
    <row r="34" spans="1:3" x14ac:dyDescent="0.2">
      <c r="A34" s="24" t="s">
        <v>21</v>
      </c>
      <c r="B34" s="25"/>
      <c r="C34" s="19"/>
    </row>
  </sheetData>
  <mergeCells count="12">
    <mergeCell ref="A34:B34"/>
    <mergeCell ref="A33:B33"/>
    <mergeCell ref="I1:L1"/>
    <mergeCell ref="I2:L2"/>
    <mergeCell ref="B12:L12"/>
    <mergeCell ref="B7:L7"/>
    <mergeCell ref="A3:L3"/>
    <mergeCell ref="A4:A6"/>
    <mergeCell ref="B4:B6"/>
    <mergeCell ref="C4:C6"/>
    <mergeCell ref="L4:L6"/>
    <mergeCell ref="D4:K5"/>
  </mergeCells>
  <phoneticPr fontId="1" type="noConversion"/>
  <pageMargins left="0.86614173228346458" right="0.82677165354330717" top="1.1811023622047245" bottom="0.39370078740157483" header="0.70866141732283472" footer="0.11811023622047245"/>
  <pageSetup paperSize="9" scale="51" fitToHeight="2" orientation="landscape" horizontalDpi="1200" r:id="rId1"/>
  <headerFooter differentFirst="1">
    <oddHeader>&amp;C&amp;"Liberation Serif,обычный"&amp;14&amp;P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2022-11-07T07:34:01Z</dcterms:modified>
</cp:coreProperties>
</file>