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Свод" sheetId="1" r:id="rId1"/>
    <sheet name="Структура" sheetId="2" r:id="rId2"/>
    <sheet name="Доходы" sheetId="4" r:id="rId3"/>
    <sheet name="Расходы" sheetId="3" r:id="rId4"/>
  </sheets>
  <calcPr calcId="145621"/>
</workbook>
</file>

<file path=xl/calcChain.xml><?xml version="1.0" encoding="utf-8"?>
<calcChain xmlns="http://schemas.openxmlformats.org/spreadsheetml/2006/main">
  <c r="D20" i="3" l="1"/>
  <c r="C20" i="3"/>
  <c r="E18" i="3"/>
  <c r="E17" i="3"/>
  <c r="E16" i="3"/>
  <c r="E15" i="3"/>
  <c r="E13" i="3"/>
  <c r="E12" i="3"/>
  <c r="E11" i="3"/>
  <c r="E10" i="3"/>
  <c r="E9" i="3"/>
  <c r="E8" i="3"/>
  <c r="E7" i="3"/>
  <c r="E6" i="3"/>
  <c r="C6" i="2"/>
  <c r="B6" i="2"/>
  <c r="D46" i="1"/>
  <c r="E46" i="1" s="1"/>
  <c r="C46" i="1"/>
  <c r="E44" i="1"/>
  <c r="E43" i="1"/>
  <c r="E42" i="1"/>
  <c r="E41" i="1"/>
  <c r="E39" i="1"/>
  <c r="E38" i="1"/>
  <c r="E37" i="1"/>
  <c r="E36" i="1"/>
  <c r="E35" i="1"/>
  <c r="E34" i="1"/>
  <c r="E33" i="1"/>
  <c r="E32" i="1"/>
  <c r="E28" i="1"/>
  <c r="E27" i="1"/>
  <c r="E26" i="1"/>
  <c r="E24" i="1"/>
  <c r="E23" i="1"/>
  <c r="E22" i="1"/>
  <c r="E21" i="1"/>
  <c r="E19" i="1"/>
  <c r="E18" i="1"/>
  <c r="E17" i="1"/>
  <c r="E16" i="1"/>
  <c r="D16" i="1"/>
  <c r="C16" i="1"/>
  <c r="E15" i="1"/>
  <c r="E14" i="1"/>
  <c r="E13" i="1"/>
  <c r="E12" i="1"/>
  <c r="D11" i="1"/>
  <c r="E11" i="1" s="1"/>
  <c r="C11" i="1"/>
  <c r="E10" i="1"/>
  <c r="D9" i="1"/>
  <c r="E9" i="1" s="1"/>
  <c r="C9" i="1"/>
  <c r="E8" i="1"/>
  <c r="D7" i="1"/>
  <c r="D6" i="1" s="1"/>
  <c r="C7" i="1"/>
  <c r="C6" i="1" s="1"/>
  <c r="C29" i="1" s="1"/>
  <c r="E20" i="3" l="1"/>
  <c r="D29" i="1"/>
  <c r="E29" i="1" s="1"/>
  <c r="E6" i="1"/>
  <c r="E7" i="1"/>
</calcChain>
</file>

<file path=xl/sharedStrings.xml><?xml version="1.0" encoding="utf-8"?>
<sst xmlns="http://schemas.openxmlformats.org/spreadsheetml/2006/main" count="179" uniqueCount="100">
  <si>
    <t>ИСПОЛНЕНИЕ БЮДЖЕТА</t>
  </si>
  <si>
    <t>Артемовского ГО за сентябрь 2022 года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</si>
  <si>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</si>
  <si>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</si>
  <si>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</si>
  <si>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</si>
  <si>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</si>
  <si>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</si>
  <si>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</si>
  <si>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</si>
  <si>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</si>
  <si>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</si>
  <si>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</si>
  <si>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</si>
  <si>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</si>
  <si>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</si>
  <si>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</si>
  <si>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</si>
  <si>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</si>
  <si>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</si>
  <si>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</si>
  <si>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</si>
  <si>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</si>
  <si>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</si>
  <si>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</si>
  <si>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</si>
  <si>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</si>
  <si>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</si>
  <si>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</si>
  <si>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</si>
  <si>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</si>
  <si>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</si>
  <si>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</si>
  <si>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</si>
  <si>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</si>
  <si>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</si>
  <si>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</si>
  <si>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</si>
  <si>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</si>
  <si>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</si>
  <si>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</si>
  <si>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</si>
  <si>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</si>
  <si>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</si>
  <si>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</si>
  <si>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</si>
  <si>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</si>
  <si>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</si>
  <si>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</si>
  <si>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</si>
  <si>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</si>
  <si>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</si>
  <si>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</si>
  <si>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</si>
  <si>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</si>
  <si>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</si>
  <si>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</si>
  <si>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</si>
  <si>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</si>
  <si>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</si>
  <si>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</si>
  <si>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</si>
  <si>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</si>
  <si>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</si>
  <si>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</si>
  <si>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</si>
  <si>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</si>
  <si>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</si>
  <si>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</si>
  <si>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</si>
  <si>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</si>
  <si>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</si>
  <si>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</si>
  <si>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</si>
  <si>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</si>
  <si>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</si>
  <si>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</si>
  <si>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</si>
  <si>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</si>
  <si>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</si>
  <si>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</si>
  <si>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</si>
  <si>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</si>
  <si>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</si>
  <si>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</si>
  <si>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</si>
  <si>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</si>
  <si>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</si>
  <si>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</si>
  <si>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Наименование показателя</t>
  </si>
  <si>
    <t>Плановые показатели, тыс. руб.</t>
  </si>
  <si>
    <t>Доходы</t>
  </si>
  <si>
    <t>Расходы</t>
  </si>
  <si>
    <t>Дефицит (-), профицит (+)</t>
  </si>
  <si>
    <t>Информация по исполнению бюджета Артемовского городского округа за 9 месяцев 2022 года</t>
  </si>
  <si>
    <t>Исполнение по состоянию на 01.10.2022, тыс.руб.</t>
  </si>
  <si>
    <t>ДИАГРАММА "Доходы"</t>
  </si>
  <si>
    <t>ДИАГРАММА "Расходы"</t>
  </si>
  <si>
    <t>План, тыс.руб.</t>
  </si>
  <si>
    <t>Факт,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</si>
</sst>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₽&quot;;\-#,##0\ &quot;₽&quot;"/>
    <numFmt numFmtId="43" formatCode="_-* #,##0.00\ _₽_-;\-* #,##0.00\ _₽_-;_-* &quot;-&quot;??\ _₽_-;_-@_-"/>
    <numFmt numFmtId="164" formatCode="#,##0.0"/>
    <numFmt numFmtId="166" formatCode="_-* #,##0.0_р_._-;\-* #,##0.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 Cyr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9"/>
      <name val="Liberation Serif"/>
      <family val="1"/>
      <charset val="204"/>
    </font>
    <font>
      <b/>
      <i/>
      <sz val="9"/>
      <name val="Liberation Serif"/>
      <family val="1"/>
      <charset val="204"/>
    </font>
    <font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8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5" fontId="12" fillId="3" borderId="5">
      <alignment horizontal="right" vertical="top" shrinkToFit="1"/>
    </xf>
    <xf numFmtId="4" fontId="14" fillId="3" borderId="5">
      <alignment horizontal="right" vertical="top" shrinkToFit="1"/>
    </xf>
    <xf numFmtId="4" fontId="14" fillId="2" borderId="5">
      <alignment horizontal="right" vertical="top" shrinkToFit="1"/>
    </xf>
  </cellStyleXfs>
  <cellXfs count="10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/>
    <xf numFmtId="49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64" fontId="13" fillId="4" borderId="5" xfId="3" applyNumberFormat="1" applyFont="1" applyFill="1" applyAlignment="1" applyProtection="1">
      <alignment horizontal="center" vertical="top" shrinkToFit="1"/>
    </xf>
    <xf numFmtId="164" fontId="11" fillId="0" borderId="1" xfId="0" applyNumberFormat="1" applyFont="1" applyFill="1" applyBorder="1" applyAlignment="1">
      <alignment horizontal="center" vertical="center"/>
    </xf>
    <xf numFmtId="164" fontId="15" fillId="0" borderId="6" xfId="4" applyNumberFormat="1" applyFont="1" applyFill="1" applyBorder="1" applyAlignment="1" applyProtection="1">
      <alignment horizontal="center" vertical="center" shrinkToFit="1"/>
      <protection locked="0"/>
    </xf>
    <xf numFmtId="164" fontId="15" fillId="0" borderId="5" xfId="4" applyNumberFormat="1" applyFont="1" applyFill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16" fillId="0" borderId="5" xfId="5" applyNumberFormat="1" applyFont="1" applyFill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right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9" fillId="0" borderId="1" xfId="0" applyFont="1" applyBorder="1"/>
    <xf numFmtId="0" fontId="19" fillId="0" borderId="1" xfId="0" applyFont="1" applyFill="1" applyBorder="1" applyAlignment="1">
      <alignment horizontal="center" wrapText="1"/>
    </xf>
    <xf numFmtId="166" fontId="19" fillId="0" borderId="1" xfId="1" applyNumberFormat="1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" xfId="2" applyNumberFormat="1" applyFont="1" applyFill="1" applyBorder="1" applyAlignment="1" applyProtection="1">
      <alignment horizontal="left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24" fillId="0" borderId="1" xfId="2" applyNumberFormat="1" applyFont="1" applyFill="1" applyBorder="1" applyAlignment="1" applyProtection="1">
      <alignment horizontal="center" vertical="center" wrapText="1"/>
    </xf>
    <xf numFmtId="49" fontId="24" fillId="0" borderId="1" xfId="2" applyNumberFormat="1" applyFont="1" applyFill="1" applyBorder="1" applyAlignment="1" applyProtection="1">
      <alignment horizontal="center" vertical="center" wrapText="1"/>
    </xf>
    <xf numFmtId="1" fontId="24" fillId="0" borderId="1" xfId="2" applyNumberFormat="1" applyFont="1" applyFill="1" applyBorder="1" applyAlignment="1" applyProtection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Fill="1"/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0" xfId="0" applyFont="1"/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4" fontId="29" fillId="0" borderId="6" xfId="4" applyNumberFormat="1" applyFont="1" applyFill="1" applyBorder="1" applyAlignment="1" applyProtection="1">
      <alignment horizontal="center" vertical="center" shrinkToFit="1"/>
      <protection locked="0"/>
    </xf>
    <xf numFmtId="164" fontId="29" fillId="0" borderId="5" xfId="4" applyNumberFormat="1" applyFont="1" applyFill="1" applyAlignment="1" applyProtection="1">
      <alignment horizontal="center" vertical="center" shrinkToFit="1"/>
      <protection locked="0"/>
    </xf>
    <xf numFmtId="0" fontId="28" fillId="0" borderId="2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164" fontId="30" fillId="0" borderId="5" xfId="5" applyNumberFormat="1" applyFont="1" applyFill="1" applyAlignment="1" applyProtection="1">
      <alignment horizontal="center" vertical="center" shrinkToFit="1"/>
      <protection locked="0"/>
    </xf>
    <xf numFmtId="49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/>
    <xf numFmtId="0" fontId="19" fillId="0" borderId="0" xfId="0" applyFont="1" applyFill="1" applyAlignment="1">
      <alignment horizontal="right"/>
    </xf>
    <xf numFmtId="164" fontId="29" fillId="4" borderId="5" xfId="3" applyNumberFormat="1" applyFont="1" applyFill="1" applyAlignment="1" applyProtection="1">
      <alignment horizontal="center" vertical="center" shrinkToFit="1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</cellXfs>
  <cellStyles count="6">
    <cellStyle name="st25" xfId="3"/>
    <cellStyle name="xl36" xfId="5"/>
    <cellStyle name="xl41" xfId="4"/>
    <cellStyle name="Обычный" xfId="0" builtinId="0"/>
    <cellStyle name="Обычный_Доходы " xfId="2"/>
    <cellStyle name="Финансовый" xfId="1" builtinId="3"/>
  </cellStyles>
  <dxfs count="0"/>
  <tableStyles count="0" defaultTableStyle="TableStyleMedium2" defaultPivotStyle="PivotStyleMedium9"/>
  <colors>
    <mruColors>
      <color rgb="FFFF66FF"/>
      <color rgb="FF0000FF"/>
      <color rgb="FFFF66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Структура!$A$4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dLbls>
            <c:dLbl>
              <c:idx val="0"/>
              <c:layout>
                <c:manualLayout>
                  <c:x val="-1.5910898965791568E-3"/>
                  <c:y val="-7.2289156626506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319809069212411E-2"/>
                  <c:y val="-4.0160642570281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Структура!$B$3:$C$3</c:f>
              <c:strCache>
                <c:ptCount val="2"/>
                <c:pt idx="0">
                  <c:v>Плановые показатели, тыс. руб.</c:v>
                </c:pt>
                <c:pt idx="1">
                  <c:v>Исполнение по состоянию на 01.10.2022, тыс.руб.</c:v>
                </c:pt>
              </c:strCache>
            </c:strRef>
          </c:cat>
          <c:val>
            <c:numRef>
              <c:f>Структура!$B$4:$C$4</c:f>
              <c:numCache>
                <c:formatCode>_-* #,##0.0_р_._-;\-* #,##0.0_р_._-;_-* "-"??_р_._-;_-@_-</c:formatCode>
                <c:ptCount val="2"/>
                <c:pt idx="0">
                  <c:v>2601678.9</c:v>
                </c:pt>
                <c:pt idx="1">
                  <c:v>1869807.8</c:v>
                </c:pt>
              </c:numCache>
            </c:numRef>
          </c:val>
        </c:ser>
        <c:ser>
          <c:idx val="1"/>
          <c:order val="1"/>
          <c:tx>
            <c:strRef>
              <c:f>Структура!$A$5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Lbl>
              <c:idx val="0"/>
              <c:layout>
                <c:manualLayout>
                  <c:x val="7.1599045346062054E-2"/>
                  <c:y val="-7.630522088353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2736674622116146E-2"/>
                  <c:y val="-2.8112449799196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Структура!$B$3:$C$3</c:f>
              <c:strCache>
                <c:ptCount val="2"/>
                <c:pt idx="0">
                  <c:v>Плановые показатели, тыс. руб.</c:v>
                </c:pt>
                <c:pt idx="1">
                  <c:v>Исполнение по состоянию на 01.10.2022, тыс.руб.</c:v>
                </c:pt>
              </c:strCache>
            </c:strRef>
          </c:cat>
          <c:val>
            <c:numRef>
              <c:f>Структура!$B$5:$C$5</c:f>
              <c:numCache>
                <c:formatCode>_-* #,##0.0_р_._-;\-* #,##0.0_р_._-;_-* "-"??_р_._-;_-@_-</c:formatCode>
                <c:ptCount val="2"/>
                <c:pt idx="0">
                  <c:v>2637006.4</c:v>
                </c:pt>
                <c:pt idx="1">
                  <c:v>1815941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96374144"/>
        <c:axId val="96666752"/>
        <c:axId val="0"/>
      </c:bar3DChart>
      <c:catAx>
        <c:axId val="96374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96666752"/>
        <c:crosses val="autoZero"/>
        <c:auto val="1"/>
        <c:lblAlgn val="ctr"/>
        <c:lblOffset val="100"/>
        <c:noMultiLvlLbl val="0"/>
      </c:catAx>
      <c:valAx>
        <c:axId val="96666752"/>
        <c:scaling>
          <c:orientation val="minMax"/>
        </c:scaling>
        <c:delete val="0"/>
        <c:axPos val="l"/>
        <c:majorGridlines/>
        <c:numFmt formatCode="_-* #,##0.0_р_._-;\-* #,##0.0_р_._-;_-* &quot;-&quot;??_р_._-;_-@_-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963741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Доходы!$C$4</c:f>
              <c:strCache>
                <c:ptCount val="1"/>
                <c:pt idx="0">
                  <c:v>План, тыс.руб.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dLbls>
            <c:dLbl>
              <c:idx val="14"/>
              <c:layout>
                <c:manualLayout>
                  <c:x val="1.5924719507781397E-2"/>
                  <c:y val="2.222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Доходы!$B$6:$B$20</c:f>
              <c:strCache>
                <c:ptCount val="15"/>
                <c:pt idx="0">
                  <c:v>НАЛОГОВЫЕ И НЕНАЛОГОВЫЕ ДОХОДЫ (СОБСТВЕННЫЕ ДОХОДЫ)</c:v>
                </c:pt>
                <c:pt idx="1">
                  <c:v>Налоги на прибыль, доходы</c:v>
                </c:pt>
                <c:pt idx="2">
                  <c:v>Налоги на товары (работы, услуги), реализуемые на территории Российской Федерации</c:v>
                </c:pt>
                <c:pt idx="3">
                  <c:v>Налоги на совокупный доход</c:v>
                </c:pt>
                <c:pt idx="4">
                  <c:v>Налоги на имущество </c:v>
                </c:pt>
                <c:pt idx="5">
                  <c:v>Государственная пошлина</c:v>
                </c:pt>
                <c:pt idx="6">
                  <c:v>Задолженность и перерасчеты по отмененным налогам, сборам и иным обязательным платежам</c:v>
                </c:pt>
                <c:pt idx="7">
                  <c:v>Доходы от использования имущества, находящегося в государственной и муниципальной собственности</c:v>
                </c:pt>
                <c:pt idx="8">
                  <c:v>Платежи при пользовании природными ресурсами</c:v>
                </c:pt>
                <c:pt idx="9">
                  <c:v>Доходы от оказания платных услуг и компенсация затрат государства</c:v>
                </c:pt>
                <c:pt idx="10">
                  <c:v>Доходы от продажи материальных и нематериальных активов</c:v>
                </c:pt>
                <c:pt idx="11">
                  <c:v>Административные платежи и сборы</c:v>
                </c:pt>
                <c:pt idx="12">
                  <c:v>Штрафы, санкции, возмещение ущерба</c:v>
                </c:pt>
                <c:pt idx="13">
                  <c:v>Прочие неналоговые доходы</c:v>
                </c:pt>
                <c:pt idx="14">
                  <c:v>БЕЗВОЗМЕЗДНЫЕ ПОСТУПЛЕНИЯ</c:v>
                </c:pt>
              </c:strCache>
            </c:strRef>
          </c:cat>
          <c:val>
            <c:numRef>
              <c:f>Доходы!$C$6:$C$20</c:f>
              <c:numCache>
                <c:formatCode>#,##0.0</c:formatCode>
                <c:ptCount val="15"/>
                <c:pt idx="0">
                  <c:v>753175.50000000012</c:v>
                </c:pt>
                <c:pt idx="1">
                  <c:v>574590</c:v>
                </c:pt>
                <c:pt idx="2">
                  <c:v>58056</c:v>
                </c:pt>
                <c:pt idx="3">
                  <c:v>63605.8</c:v>
                </c:pt>
                <c:pt idx="4">
                  <c:v>24351</c:v>
                </c:pt>
                <c:pt idx="5">
                  <c:v>11232.8</c:v>
                </c:pt>
                <c:pt idx="6">
                  <c:v>0</c:v>
                </c:pt>
                <c:pt idx="7">
                  <c:v>11778.3</c:v>
                </c:pt>
                <c:pt idx="8">
                  <c:v>1738</c:v>
                </c:pt>
                <c:pt idx="9">
                  <c:v>2941.3</c:v>
                </c:pt>
                <c:pt idx="10">
                  <c:v>1342.6</c:v>
                </c:pt>
                <c:pt idx="11">
                  <c:v>0</c:v>
                </c:pt>
                <c:pt idx="12">
                  <c:v>3267.6</c:v>
                </c:pt>
                <c:pt idx="13">
                  <c:v>272.10000000000002</c:v>
                </c:pt>
                <c:pt idx="14">
                  <c:v>1848503.4</c:v>
                </c:pt>
              </c:numCache>
            </c:numRef>
          </c:val>
        </c:ser>
        <c:ser>
          <c:idx val="1"/>
          <c:order val="1"/>
          <c:tx>
            <c:strRef>
              <c:f>Доходы!$D$4</c:f>
              <c:strCache>
                <c:ptCount val="1"/>
                <c:pt idx="0">
                  <c:v>Факт, тыс.руб.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Lbl>
              <c:idx val="0"/>
              <c:layout>
                <c:manualLayout>
                  <c:x val="4.3431053203040176E-3"/>
                  <c:y val="-6.666666666666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3431053203040176E-3"/>
                  <c:y val="-2.222222222222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3431053203040176E-3"/>
                  <c:y val="-2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Доходы!$B$6:$B$20</c:f>
              <c:strCache>
                <c:ptCount val="15"/>
                <c:pt idx="0">
                  <c:v>НАЛОГОВЫЕ И НЕНАЛОГОВЫЕ ДОХОДЫ (СОБСТВЕННЫЕ ДОХОДЫ)</c:v>
                </c:pt>
                <c:pt idx="1">
                  <c:v>Налоги на прибыль, доходы</c:v>
                </c:pt>
                <c:pt idx="2">
                  <c:v>Налоги на товары (работы, услуги), реализуемые на территории Российской Федерации</c:v>
                </c:pt>
                <c:pt idx="3">
                  <c:v>Налоги на совокупный доход</c:v>
                </c:pt>
                <c:pt idx="4">
                  <c:v>Налоги на имущество </c:v>
                </c:pt>
                <c:pt idx="5">
                  <c:v>Государственная пошлина</c:v>
                </c:pt>
                <c:pt idx="6">
                  <c:v>Задолженность и перерасчеты по отмененным налогам, сборам и иным обязательным платежам</c:v>
                </c:pt>
                <c:pt idx="7">
                  <c:v>Доходы от использования имущества, находящегося в государственной и муниципальной собственности</c:v>
                </c:pt>
                <c:pt idx="8">
                  <c:v>Платежи при пользовании природными ресурсами</c:v>
                </c:pt>
                <c:pt idx="9">
                  <c:v>Доходы от оказания платных услуг и компенсация затрат государства</c:v>
                </c:pt>
                <c:pt idx="10">
                  <c:v>Доходы от продажи материальных и нематериальных активов</c:v>
                </c:pt>
                <c:pt idx="11">
                  <c:v>Административные платежи и сборы</c:v>
                </c:pt>
                <c:pt idx="12">
                  <c:v>Штрафы, санкции, возмещение ущерба</c:v>
                </c:pt>
                <c:pt idx="13">
                  <c:v>Прочие неналоговые доходы</c:v>
                </c:pt>
                <c:pt idx="14">
                  <c:v>БЕЗВОЗМЕЗДНЫЕ ПОСТУПЛЕНИЯ</c:v>
                </c:pt>
              </c:strCache>
            </c:strRef>
          </c:cat>
          <c:val>
            <c:numRef>
              <c:f>Доходы!$D$6:$D$20</c:f>
              <c:numCache>
                <c:formatCode>#,##0.0</c:formatCode>
                <c:ptCount val="15"/>
                <c:pt idx="0">
                  <c:v>519770.69999999995</c:v>
                </c:pt>
                <c:pt idx="1">
                  <c:v>386578.8</c:v>
                </c:pt>
                <c:pt idx="2">
                  <c:v>50416</c:v>
                </c:pt>
                <c:pt idx="3">
                  <c:v>49068.5</c:v>
                </c:pt>
                <c:pt idx="4">
                  <c:v>9029.2999999999993</c:v>
                </c:pt>
                <c:pt idx="5">
                  <c:v>8427.5</c:v>
                </c:pt>
                <c:pt idx="6">
                  <c:v>0</c:v>
                </c:pt>
                <c:pt idx="7">
                  <c:v>8294.1</c:v>
                </c:pt>
                <c:pt idx="8">
                  <c:v>1588</c:v>
                </c:pt>
                <c:pt idx="9">
                  <c:v>2588.8000000000002</c:v>
                </c:pt>
                <c:pt idx="10">
                  <c:v>1247.0999999999999</c:v>
                </c:pt>
                <c:pt idx="11">
                  <c:v>0</c:v>
                </c:pt>
                <c:pt idx="12">
                  <c:v>2267.4</c:v>
                </c:pt>
                <c:pt idx="13">
                  <c:v>265.2</c:v>
                </c:pt>
                <c:pt idx="14">
                  <c:v>1350037.1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556544"/>
        <c:axId val="142558336"/>
        <c:axId val="0"/>
      </c:bar3DChart>
      <c:catAx>
        <c:axId val="1425565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42558336"/>
        <c:crosses val="autoZero"/>
        <c:auto val="1"/>
        <c:lblAlgn val="ctr"/>
        <c:lblOffset val="100"/>
        <c:noMultiLvlLbl val="0"/>
      </c:catAx>
      <c:valAx>
        <c:axId val="142558336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4255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Доходы!$B$23</c:f>
              <c:strCache>
                <c:ptCount val="1"/>
                <c:pt idx="0">
                  <c:v>НАЛОГОВЫЕ И НЕНАЛОГОВЫЕ ДОХОДЫ (СОБСТВЕННЫЕ ДОХОДЫ)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Доходы!$C$22:$D$22</c:f>
              <c:strCache>
                <c:ptCount val="2"/>
                <c:pt idx="0">
                  <c:v>План, тыс.руб.</c:v>
                </c:pt>
                <c:pt idx="1">
                  <c:v>Факт, тыс.руб.</c:v>
                </c:pt>
              </c:strCache>
            </c:strRef>
          </c:cat>
          <c:val>
            <c:numRef>
              <c:f>Доходы!$C$23:$D$23</c:f>
              <c:numCache>
                <c:formatCode>#,##0.0</c:formatCode>
                <c:ptCount val="2"/>
                <c:pt idx="0">
                  <c:v>753175.50000000012</c:v>
                </c:pt>
                <c:pt idx="1">
                  <c:v>519770.69999999995</c:v>
                </c:pt>
              </c:numCache>
            </c:numRef>
          </c:val>
        </c:ser>
        <c:ser>
          <c:idx val="1"/>
          <c:order val="1"/>
          <c:tx>
            <c:strRef>
              <c:f>Доходы!$B$24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Доходы!$C$22:$D$22</c:f>
              <c:strCache>
                <c:ptCount val="2"/>
                <c:pt idx="0">
                  <c:v>План, тыс.руб.</c:v>
                </c:pt>
                <c:pt idx="1">
                  <c:v>Факт, тыс.руб.</c:v>
                </c:pt>
              </c:strCache>
            </c:strRef>
          </c:cat>
          <c:val>
            <c:numRef>
              <c:f>Доходы!$C$24:$D$24</c:f>
              <c:numCache>
                <c:formatCode>#,##0.0</c:formatCode>
                <c:ptCount val="2"/>
                <c:pt idx="0">
                  <c:v>1848503.4</c:v>
                </c:pt>
                <c:pt idx="1">
                  <c:v>1350037.1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917568"/>
        <c:axId val="159919104"/>
        <c:axId val="0"/>
      </c:bar3DChart>
      <c:catAx>
        <c:axId val="15991756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59919104"/>
        <c:crosses val="autoZero"/>
        <c:auto val="1"/>
        <c:lblAlgn val="ctr"/>
        <c:lblOffset val="100"/>
        <c:noMultiLvlLbl val="0"/>
      </c:catAx>
      <c:valAx>
        <c:axId val="159919104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599175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Расходы!$C$5</c:f>
              <c:strCache>
                <c:ptCount val="1"/>
                <c:pt idx="0">
                  <c:v>План, тыс.руб.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Lbl>
              <c:idx val="0"/>
              <c:layout>
                <c:manualLayout>
                  <c:x val="9.06412871062769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3154316791298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502605937004306E-2"/>
                  <c:y val="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5320643553138458E-3"/>
                  <c:y val="9.19540229885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1577158395649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1577158395649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53206435531384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34489009743935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Расходы!$B$6:$B$18</c:f>
              <c:strCache>
                <c:ptCount val="13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Охрана окружающей среды</c:v>
                </c:pt>
                <c:pt idx="6">
                  <c:v>Образование</c:v>
                </c:pt>
                <c:pt idx="7">
                  <c:v>Культура и кинематография</c:v>
                </c:pt>
                <c:pt idx="8">
                  <c:v>Здравоохранение</c:v>
                </c:pt>
                <c:pt idx="9">
                  <c:v>Социальная политика</c:v>
                </c:pt>
                <c:pt idx="10">
                  <c:v>Физическая культура и спорт</c:v>
                </c:pt>
                <c:pt idx="11">
                  <c:v>Средства массовой информации</c:v>
                </c:pt>
                <c:pt idx="12">
                  <c:v>Обслуживание государственного и муниципального долга</c:v>
                </c:pt>
              </c:strCache>
            </c:strRef>
          </c:cat>
          <c:val>
            <c:numRef>
              <c:f>Расходы!$C$6:$C$18</c:f>
              <c:numCache>
                <c:formatCode>#,##0.0</c:formatCode>
                <c:ptCount val="13"/>
                <c:pt idx="0">
                  <c:v>149948.22289999999</c:v>
                </c:pt>
                <c:pt idx="1">
                  <c:v>3444.6</c:v>
                </c:pt>
                <c:pt idx="2">
                  <c:v>23739.942920000001</c:v>
                </c:pt>
                <c:pt idx="3">
                  <c:v>154700.08030999999</c:v>
                </c:pt>
                <c:pt idx="4">
                  <c:v>246575.51207999999</c:v>
                </c:pt>
                <c:pt idx="5">
                  <c:v>2718.3917900000001</c:v>
                </c:pt>
                <c:pt idx="6">
                  <c:v>1461294.60732</c:v>
                </c:pt>
                <c:pt idx="7">
                  <c:v>226848.91604000001</c:v>
                </c:pt>
                <c:pt idx="8">
                  <c:v>0</c:v>
                </c:pt>
                <c:pt idx="9">
                  <c:v>302687.91632999998</c:v>
                </c:pt>
                <c:pt idx="10">
                  <c:v>61443.569710000003</c:v>
                </c:pt>
                <c:pt idx="11">
                  <c:v>3603.306</c:v>
                </c:pt>
                <c:pt idx="12">
                  <c:v>1.3</c:v>
                </c:pt>
              </c:numCache>
            </c:numRef>
          </c:val>
        </c:ser>
        <c:ser>
          <c:idx val="1"/>
          <c:order val="1"/>
          <c:tx>
            <c:strRef>
              <c:f>Расходы!$D$5</c:f>
              <c:strCache>
                <c:ptCount val="1"/>
                <c:pt idx="0">
                  <c:v>Факт, тыс.руб.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dLbls>
            <c:dLbl>
              <c:idx val="0"/>
              <c:layout>
                <c:manualLayout>
                  <c:x val="5.4384772263766142E-3"/>
                  <c:y val="-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384772263766142E-3"/>
                  <c:y val="-6.8965517241379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3448900974393836E-3"/>
                  <c:y val="-2.2988505747125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128257421255382E-3"/>
                  <c:y val="-1.379310344827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256514842510764E-3"/>
                  <c:y val="-6.8965517241379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6256514842510764E-3"/>
                  <c:y val="-2.7586206896551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6256514842510764E-3"/>
                  <c:y val="-2.068965517241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6256514842510764E-3"/>
                  <c:y val="-1.379310344827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8128257421255382E-3"/>
                  <c:y val="-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8128257421255714E-3"/>
                  <c:y val="-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7192386131883071E-3"/>
                  <c:y val="-9.1954022988505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Liberation Serif" panose="02020603050405020304" pitchFamily="18" charset="0"/>
                    <a:ea typeface="Liberation Serif" panose="02020603050405020304" pitchFamily="18" charset="0"/>
                    <a:cs typeface="Liberation Serif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Расходы!$B$6:$B$18</c:f>
              <c:strCache>
                <c:ptCount val="13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Охрана окружающей среды</c:v>
                </c:pt>
                <c:pt idx="6">
                  <c:v>Образование</c:v>
                </c:pt>
                <c:pt idx="7">
                  <c:v>Культура и кинематография</c:v>
                </c:pt>
                <c:pt idx="8">
                  <c:v>Здравоохранение</c:v>
                </c:pt>
                <c:pt idx="9">
                  <c:v>Социальная политика</c:v>
                </c:pt>
                <c:pt idx="10">
                  <c:v>Физическая культура и спорт</c:v>
                </c:pt>
                <c:pt idx="11">
                  <c:v>Средства массовой информации</c:v>
                </c:pt>
                <c:pt idx="12">
                  <c:v>Обслуживание государственного и муниципального долга</c:v>
                </c:pt>
              </c:strCache>
            </c:strRef>
          </c:cat>
          <c:val>
            <c:numRef>
              <c:f>Расходы!$D$6:$D$18</c:f>
              <c:numCache>
                <c:formatCode>#,##0.0</c:formatCode>
                <c:ptCount val="13"/>
                <c:pt idx="0">
                  <c:v>100969.52774</c:v>
                </c:pt>
                <c:pt idx="1">
                  <c:v>1888.4688799999999</c:v>
                </c:pt>
                <c:pt idx="2">
                  <c:v>14927.37414</c:v>
                </c:pt>
                <c:pt idx="3">
                  <c:v>113560.13093</c:v>
                </c:pt>
                <c:pt idx="4">
                  <c:v>169562.79811999999</c:v>
                </c:pt>
                <c:pt idx="5">
                  <c:v>1296.5707299999999</c:v>
                </c:pt>
                <c:pt idx="6">
                  <c:v>984877.83956999995</c:v>
                </c:pt>
                <c:pt idx="7">
                  <c:v>174017.28550999999</c:v>
                </c:pt>
                <c:pt idx="8">
                  <c:v>0</c:v>
                </c:pt>
                <c:pt idx="9">
                  <c:v>203339.82772</c:v>
                </c:pt>
                <c:pt idx="10">
                  <c:v>48795.6774</c:v>
                </c:pt>
                <c:pt idx="11">
                  <c:v>2704.556</c:v>
                </c:pt>
                <c:pt idx="12">
                  <c:v>0.91215000000000002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8927104"/>
        <c:axId val="158934528"/>
        <c:axId val="0"/>
      </c:bar3DChart>
      <c:catAx>
        <c:axId val="15892710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58934528"/>
        <c:crosses val="autoZero"/>
        <c:auto val="1"/>
        <c:lblAlgn val="ctr"/>
        <c:lblOffset val="100"/>
        <c:noMultiLvlLbl val="0"/>
      </c:catAx>
      <c:valAx>
        <c:axId val="158934528"/>
        <c:scaling>
          <c:orientation val="minMax"/>
        </c:scaling>
        <c:delete val="0"/>
        <c:axPos val="b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Liberation Serif" panose="02020603050405020304" pitchFamily="18" charset="0"/>
                <a:ea typeface="Liberation Serif" panose="02020603050405020304" pitchFamily="18" charset="0"/>
                <a:cs typeface="Liberation Serif" panose="02020603050405020304" pitchFamily="18" charset="0"/>
              </a:defRPr>
            </a:pPr>
            <a:endParaRPr lang="ru-RU"/>
          </a:p>
        </c:txPr>
        <c:crossAx val="1589271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28575</xdr:rowOff>
    </xdr:from>
    <xdr:to>
      <xdr:col>3</xdr:col>
      <xdr:colOff>38100</xdr:colOff>
      <xdr:row>24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2</xdr:row>
      <xdr:rowOff>9525</xdr:rowOff>
    </xdr:from>
    <xdr:to>
      <xdr:col>20</xdr:col>
      <xdr:colOff>361949</xdr:colOff>
      <xdr:row>20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21</xdr:row>
      <xdr:rowOff>9525</xdr:rowOff>
    </xdr:from>
    <xdr:to>
      <xdr:col>16</xdr:col>
      <xdr:colOff>476251</xdr:colOff>
      <xdr:row>34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1</xdr:row>
      <xdr:rowOff>257175</xdr:rowOff>
    </xdr:from>
    <xdr:to>
      <xdr:col>28</xdr:col>
      <xdr:colOff>590549</xdr:colOff>
      <xdr:row>24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2" workbookViewId="0">
      <selection activeCell="A22" sqref="A1:XFD1048576"/>
    </sheetView>
  </sheetViews>
  <sheetFormatPr defaultRowHeight="15" x14ac:dyDescent="0.25"/>
  <cols>
    <col min="1" max="1" width="31.85546875" customWidth="1"/>
    <col min="2" max="2" width="42.140625" customWidth="1"/>
    <col min="3" max="3" width="20.5703125" customWidth="1"/>
    <col min="4" max="4" width="14.140625" customWidth="1"/>
    <col min="5" max="5" width="13.140625" customWidth="1"/>
    <col min="257" max="257" width="31.85546875" customWidth="1"/>
    <col min="258" max="258" width="42.140625" customWidth="1"/>
    <col min="259" max="259" width="15.85546875" customWidth="1"/>
    <col min="260" max="260" width="14.140625" customWidth="1"/>
    <col min="261" max="261" width="13.140625" customWidth="1"/>
    <col min="513" max="513" width="31.85546875" customWidth="1"/>
    <col min="514" max="514" width="42.140625" customWidth="1"/>
    <col min="515" max="515" width="15.85546875" customWidth="1"/>
    <col min="516" max="516" width="14.140625" customWidth="1"/>
    <col min="517" max="517" width="13.140625" customWidth="1"/>
    <col min="769" max="769" width="31.85546875" customWidth="1"/>
    <col min="770" max="770" width="42.140625" customWidth="1"/>
    <col min="771" max="771" width="15.85546875" customWidth="1"/>
    <col min="772" max="772" width="14.140625" customWidth="1"/>
    <col min="773" max="773" width="13.140625" customWidth="1"/>
    <col min="1025" max="1025" width="31.85546875" customWidth="1"/>
    <col min="1026" max="1026" width="42.140625" customWidth="1"/>
    <col min="1027" max="1027" width="15.85546875" customWidth="1"/>
    <col min="1028" max="1028" width="14.140625" customWidth="1"/>
    <col min="1029" max="1029" width="13.140625" customWidth="1"/>
    <col min="1281" max="1281" width="31.85546875" customWidth="1"/>
    <col min="1282" max="1282" width="42.140625" customWidth="1"/>
    <col min="1283" max="1283" width="15.85546875" customWidth="1"/>
    <col min="1284" max="1284" width="14.140625" customWidth="1"/>
    <col min="1285" max="1285" width="13.140625" customWidth="1"/>
    <col min="1537" max="1537" width="31.85546875" customWidth="1"/>
    <col min="1538" max="1538" width="42.140625" customWidth="1"/>
    <col min="1539" max="1539" width="15.85546875" customWidth="1"/>
    <col min="1540" max="1540" width="14.140625" customWidth="1"/>
    <col min="1541" max="1541" width="13.140625" customWidth="1"/>
    <col min="1793" max="1793" width="31.85546875" customWidth="1"/>
    <col min="1794" max="1794" width="42.140625" customWidth="1"/>
    <col min="1795" max="1795" width="15.85546875" customWidth="1"/>
    <col min="1796" max="1796" width="14.140625" customWidth="1"/>
    <col min="1797" max="1797" width="13.140625" customWidth="1"/>
    <col min="2049" max="2049" width="31.85546875" customWidth="1"/>
    <col min="2050" max="2050" width="42.140625" customWidth="1"/>
    <col min="2051" max="2051" width="15.85546875" customWidth="1"/>
    <col min="2052" max="2052" width="14.140625" customWidth="1"/>
    <col min="2053" max="2053" width="13.140625" customWidth="1"/>
    <col min="2305" max="2305" width="31.85546875" customWidth="1"/>
    <col min="2306" max="2306" width="42.140625" customWidth="1"/>
    <col min="2307" max="2307" width="15.85546875" customWidth="1"/>
    <col min="2308" max="2308" width="14.140625" customWidth="1"/>
    <col min="2309" max="2309" width="13.140625" customWidth="1"/>
    <col min="2561" max="2561" width="31.85546875" customWidth="1"/>
    <col min="2562" max="2562" width="42.140625" customWidth="1"/>
    <col min="2563" max="2563" width="15.85546875" customWidth="1"/>
    <col min="2564" max="2564" width="14.140625" customWidth="1"/>
    <col min="2565" max="2565" width="13.140625" customWidth="1"/>
    <col min="2817" max="2817" width="31.85546875" customWidth="1"/>
    <col min="2818" max="2818" width="42.140625" customWidth="1"/>
    <col min="2819" max="2819" width="15.85546875" customWidth="1"/>
    <col min="2820" max="2820" width="14.140625" customWidth="1"/>
    <col min="2821" max="2821" width="13.140625" customWidth="1"/>
    <col min="3073" max="3073" width="31.85546875" customWidth="1"/>
    <col min="3074" max="3074" width="42.140625" customWidth="1"/>
    <col min="3075" max="3075" width="15.85546875" customWidth="1"/>
    <col min="3076" max="3076" width="14.140625" customWidth="1"/>
    <col min="3077" max="3077" width="13.140625" customWidth="1"/>
    <col min="3329" max="3329" width="31.85546875" customWidth="1"/>
    <col min="3330" max="3330" width="42.140625" customWidth="1"/>
    <col min="3331" max="3331" width="15.85546875" customWidth="1"/>
    <col min="3332" max="3332" width="14.140625" customWidth="1"/>
    <col min="3333" max="3333" width="13.140625" customWidth="1"/>
    <col min="3585" max="3585" width="31.85546875" customWidth="1"/>
    <col min="3586" max="3586" width="42.140625" customWidth="1"/>
    <col min="3587" max="3587" width="15.85546875" customWidth="1"/>
    <col min="3588" max="3588" width="14.140625" customWidth="1"/>
    <col min="3589" max="3589" width="13.140625" customWidth="1"/>
    <col min="3841" max="3841" width="31.85546875" customWidth="1"/>
    <col min="3842" max="3842" width="42.140625" customWidth="1"/>
    <col min="3843" max="3843" width="15.85546875" customWidth="1"/>
    <col min="3844" max="3844" width="14.140625" customWidth="1"/>
    <col min="3845" max="3845" width="13.140625" customWidth="1"/>
    <col min="4097" max="4097" width="31.85546875" customWidth="1"/>
    <col min="4098" max="4098" width="42.140625" customWidth="1"/>
    <col min="4099" max="4099" width="15.85546875" customWidth="1"/>
    <col min="4100" max="4100" width="14.140625" customWidth="1"/>
    <col min="4101" max="4101" width="13.140625" customWidth="1"/>
    <col min="4353" max="4353" width="31.85546875" customWidth="1"/>
    <col min="4354" max="4354" width="42.140625" customWidth="1"/>
    <col min="4355" max="4355" width="15.85546875" customWidth="1"/>
    <col min="4356" max="4356" width="14.140625" customWidth="1"/>
    <col min="4357" max="4357" width="13.140625" customWidth="1"/>
    <col min="4609" max="4609" width="31.85546875" customWidth="1"/>
    <col min="4610" max="4610" width="42.140625" customWidth="1"/>
    <col min="4611" max="4611" width="15.85546875" customWidth="1"/>
    <col min="4612" max="4612" width="14.140625" customWidth="1"/>
    <col min="4613" max="4613" width="13.140625" customWidth="1"/>
    <col min="4865" max="4865" width="31.85546875" customWidth="1"/>
    <col min="4866" max="4866" width="42.140625" customWidth="1"/>
    <col min="4867" max="4867" width="15.85546875" customWidth="1"/>
    <col min="4868" max="4868" width="14.140625" customWidth="1"/>
    <col min="4869" max="4869" width="13.140625" customWidth="1"/>
    <col min="5121" max="5121" width="31.85546875" customWidth="1"/>
    <col min="5122" max="5122" width="42.140625" customWidth="1"/>
    <col min="5123" max="5123" width="15.85546875" customWidth="1"/>
    <col min="5124" max="5124" width="14.140625" customWidth="1"/>
    <col min="5125" max="5125" width="13.140625" customWidth="1"/>
    <col min="5377" max="5377" width="31.85546875" customWidth="1"/>
    <col min="5378" max="5378" width="42.140625" customWidth="1"/>
    <col min="5379" max="5379" width="15.85546875" customWidth="1"/>
    <col min="5380" max="5380" width="14.140625" customWidth="1"/>
    <col min="5381" max="5381" width="13.140625" customWidth="1"/>
    <col min="5633" max="5633" width="31.85546875" customWidth="1"/>
    <col min="5634" max="5634" width="42.140625" customWidth="1"/>
    <col min="5635" max="5635" width="15.85546875" customWidth="1"/>
    <col min="5636" max="5636" width="14.140625" customWidth="1"/>
    <col min="5637" max="5637" width="13.140625" customWidth="1"/>
    <col min="5889" max="5889" width="31.85546875" customWidth="1"/>
    <col min="5890" max="5890" width="42.140625" customWidth="1"/>
    <col min="5891" max="5891" width="15.85546875" customWidth="1"/>
    <col min="5892" max="5892" width="14.140625" customWidth="1"/>
    <col min="5893" max="5893" width="13.140625" customWidth="1"/>
    <col min="6145" max="6145" width="31.85546875" customWidth="1"/>
    <col min="6146" max="6146" width="42.140625" customWidth="1"/>
    <col min="6147" max="6147" width="15.85546875" customWidth="1"/>
    <col min="6148" max="6148" width="14.140625" customWidth="1"/>
    <col min="6149" max="6149" width="13.140625" customWidth="1"/>
    <col min="6401" max="6401" width="31.85546875" customWidth="1"/>
    <col min="6402" max="6402" width="42.140625" customWidth="1"/>
    <col min="6403" max="6403" width="15.85546875" customWidth="1"/>
    <col min="6404" max="6404" width="14.140625" customWidth="1"/>
    <col min="6405" max="6405" width="13.140625" customWidth="1"/>
    <col min="6657" max="6657" width="31.85546875" customWidth="1"/>
    <col min="6658" max="6658" width="42.140625" customWidth="1"/>
    <col min="6659" max="6659" width="15.85546875" customWidth="1"/>
    <col min="6660" max="6660" width="14.140625" customWidth="1"/>
    <col min="6661" max="6661" width="13.140625" customWidth="1"/>
    <col min="6913" max="6913" width="31.85546875" customWidth="1"/>
    <col min="6914" max="6914" width="42.140625" customWidth="1"/>
    <col min="6915" max="6915" width="15.85546875" customWidth="1"/>
    <col min="6916" max="6916" width="14.140625" customWidth="1"/>
    <col min="6917" max="6917" width="13.140625" customWidth="1"/>
    <col min="7169" max="7169" width="31.85546875" customWidth="1"/>
    <col min="7170" max="7170" width="42.140625" customWidth="1"/>
    <col min="7171" max="7171" width="15.85546875" customWidth="1"/>
    <col min="7172" max="7172" width="14.140625" customWidth="1"/>
    <col min="7173" max="7173" width="13.140625" customWidth="1"/>
    <col min="7425" max="7425" width="31.85546875" customWidth="1"/>
    <col min="7426" max="7426" width="42.140625" customWidth="1"/>
    <col min="7427" max="7427" width="15.85546875" customWidth="1"/>
    <col min="7428" max="7428" width="14.140625" customWidth="1"/>
    <col min="7429" max="7429" width="13.140625" customWidth="1"/>
    <col min="7681" max="7681" width="31.85546875" customWidth="1"/>
    <col min="7682" max="7682" width="42.140625" customWidth="1"/>
    <col min="7683" max="7683" width="15.85546875" customWidth="1"/>
    <col min="7684" max="7684" width="14.140625" customWidth="1"/>
    <col min="7685" max="7685" width="13.140625" customWidth="1"/>
    <col min="7937" max="7937" width="31.85546875" customWidth="1"/>
    <col min="7938" max="7938" width="42.140625" customWidth="1"/>
    <col min="7939" max="7939" width="15.85546875" customWidth="1"/>
    <col min="7940" max="7940" width="14.140625" customWidth="1"/>
    <col min="7941" max="7941" width="13.140625" customWidth="1"/>
    <col min="8193" max="8193" width="31.85546875" customWidth="1"/>
    <col min="8194" max="8194" width="42.140625" customWidth="1"/>
    <col min="8195" max="8195" width="15.85546875" customWidth="1"/>
    <col min="8196" max="8196" width="14.140625" customWidth="1"/>
    <col min="8197" max="8197" width="13.140625" customWidth="1"/>
    <col min="8449" max="8449" width="31.85546875" customWidth="1"/>
    <col min="8450" max="8450" width="42.140625" customWidth="1"/>
    <col min="8451" max="8451" width="15.85546875" customWidth="1"/>
    <col min="8452" max="8452" width="14.140625" customWidth="1"/>
    <col min="8453" max="8453" width="13.140625" customWidth="1"/>
    <col min="8705" max="8705" width="31.85546875" customWidth="1"/>
    <col min="8706" max="8706" width="42.140625" customWidth="1"/>
    <col min="8707" max="8707" width="15.85546875" customWidth="1"/>
    <col min="8708" max="8708" width="14.140625" customWidth="1"/>
    <col min="8709" max="8709" width="13.140625" customWidth="1"/>
    <col min="8961" max="8961" width="31.85546875" customWidth="1"/>
    <col min="8962" max="8962" width="42.140625" customWidth="1"/>
    <col min="8963" max="8963" width="15.85546875" customWidth="1"/>
    <col min="8964" max="8964" width="14.140625" customWidth="1"/>
    <col min="8965" max="8965" width="13.140625" customWidth="1"/>
    <col min="9217" max="9217" width="31.85546875" customWidth="1"/>
    <col min="9218" max="9218" width="42.140625" customWidth="1"/>
    <col min="9219" max="9219" width="15.85546875" customWidth="1"/>
    <col min="9220" max="9220" width="14.140625" customWidth="1"/>
    <col min="9221" max="9221" width="13.140625" customWidth="1"/>
    <col min="9473" max="9473" width="31.85546875" customWidth="1"/>
    <col min="9474" max="9474" width="42.140625" customWidth="1"/>
    <col min="9475" max="9475" width="15.85546875" customWidth="1"/>
    <col min="9476" max="9476" width="14.140625" customWidth="1"/>
    <col min="9477" max="9477" width="13.140625" customWidth="1"/>
    <col min="9729" max="9729" width="31.85546875" customWidth="1"/>
    <col min="9730" max="9730" width="42.140625" customWidth="1"/>
    <col min="9731" max="9731" width="15.85546875" customWidth="1"/>
    <col min="9732" max="9732" width="14.140625" customWidth="1"/>
    <col min="9733" max="9733" width="13.140625" customWidth="1"/>
    <col min="9985" max="9985" width="31.85546875" customWidth="1"/>
    <col min="9986" max="9986" width="42.140625" customWidth="1"/>
    <col min="9987" max="9987" width="15.85546875" customWidth="1"/>
    <col min="9988" max="9988" width="14.140625" customWidth="1"/>
    <col min="9989" max="9989" width="13.140625" customWidth="1"/>
    <col min="10241" max="10241" width="31.85546875" customWidth="1"/>
    <col min="10242" max="10242" width="42.140625" customWidth="1"/>
    <col min="10243" max="10243" width="15.85546875" customWidth="1"/>
    <col min="10244" max="10244" width="14.140625" customWidth="1"/>
    <col min="10245" max="10245" width="13.140625" customWidth="1"/>
    <col min="10497" max="10497" width="31.85546875" customWidth="1"/>
    <col min="10498" max="10498" width="42.140625" customWidth="1"/>
    <col min="10499" max="10499" width="15.85546875" customWidth="1"/>
    <col min="10500" max="10500" width="14.140625" customWidth="1"/>
    <col min="10501" max="10501" width="13.140625" customWidth="1"/>
    <col min="10753" max="10753" width="31.85546875" customWidth="1"/>
    <col min="10754" max="10754" width="42.140625" customWidth="1"/>
    <col min="10755" max="10755" width="15.85546875" customWidth="1"/>
    <col min="10756" max="10756" width="14.140625" customWidth="1"/>
    <col min="10757" max="10757" width="13.140625" customWidth="1"/>
    <col min="11009" max="11009" width="31.85546875" customWidth="1"/>
    <col min="11010" max="11010" width="42.140625" customWidth="1"/>
    <col min="11011" max="11011" width="15.85546875" customWidth="1"/>
    <col min="11012" max="11012" width="14.140625" customWidth="1"/>
    <col min="11013" max="11013" width="13.140625" customWidth="1"/>
    <col min="11265" max="11265" width="31.85546875" customWidth="1"/>
    <col min="11266" max="11266" width="42.140625" customWidth="1"/>
    <col min="11267" max="11267" width="15.85546875" customWidth="1"/>
    <col min="11268" max="11268" width="14.140625" customWidth="1"/>
    <col min="11269" max="11269" width="13.140625" customWidth="1"/>
    <col min="11521" max="11521" width="31.85546875" customWidth="1"/>
    <col min="11522" max="11522" width="42.140625" customWidth="1"/>
    <col min="11523" max="11523" width="15.85546875" customWidth="1"/>
    <col min="11524" max="11524" width="14.140625" customWidth="1"/>
    <col min="11525" max="11525" width="13.140625" customWidth="1"/>
    <col min="11777" max="11777" width="31.85546875" customWidth="1"/>
    <col min="11778" max="11778" width="42.140625" customWidth="1"/>
    <col min="11779" max="11779" width="15.85546875" customWidth="1"/>
    <col min="11780" max="11780" width="14.140625" customWidth="1"/>
    <col min="11781" max="11781" width="13.140625" customWidth="1"/>
    <col min="12033" max="12033" width="31.85546875" customWidth="1"/>
    <col min="12034" max="12034" width="42.140625" customWidth="1"/>
    <col min="12035" max="12035" width="15.85546875" customWidth="1"/>
    <col min="12036" max="12036" width="14.140625" customWidth="1"/>
    <col min="12037" max="12037" width="13.140625" customWidth="1"/>
    <col min="12289" max="12289" width="31.85546875" customWidth="1"/>
    <col min="12290" max="12290" width="42.140625" customWidth="1"/>
    <col min="12291" max="12291" width="15.85546875" customWidth="1"/>
    <col min="12292" max="12292" width="14.140625" customWidth="1"/>
    <col min="12293" max="12293" width="13.140625" customWidth="1"/>
    <col min="12545" max="12545" width="31.85546875" customWidth="1"/>
    <col min="12546" max="12546" width="42.140625" customWidth="1"/>
    <col min="12547" max="12547" width="15.85546875" customWidth="1"/>
    <col min="12548" max="12548" width="14.140625" customWidth="1"/>
    <col min="12549" max="12549" width="13.140625" customWidth="1"/>
    <col min="12801" max="12801" width="31.85546875" customWidth="1"/>
    <col min="12802" max="12802" width="42.140625" customWidth="1"/>
    <col min="12803" max="12803" width="15.85546875" customWidth="1"/>
    <col min="12804" max="12804" width="14.140625" customWidth="1"/>
    <col min="12805" max="12805" width="13.140625" customWidth="1"/>
    <col min="13057" max="13057" width="31.85546875" customWidth="1"/>
    <col min="13058" max="13058" width="42.140625" customWidth="1"/>
    <col min="13059" max="13059" width="15.85546875" customWidth="1"/>
    <col min="13060" max="13060" width="14.140625" customWidth="1"/>
    <col min="13061" max="13061" width="13.140625" customWidth="1"/>
    <col min="13313" max="13313" width="31.85546875" customWidth="1"/>
    <col min="13314" max="13314" width="42.140625" customWidth="1"/>
    <col min="13315" max="13315" width="15.85546875" customWidth="1"/>
    <col min="13316" max="13316" width="14.140625" customWidth="1"/>
    <col min="13317" max="13317" width="13.140625" customWidth="1"/>
    <col min="13569" max="13569" width="31.85546875" customWidth="1"/>
    <col min="13570" max="13570" width="42.140625" customWidth="1"/>
    <col min="13571" max="13571" width="15.85546875" customWidth="1"/>
    <col min="13572" max="13572" width="14.140625" customWidth="1"/>
    <col min="13573" max="13573" width="13.140625" customWidth="1"/>
    <col min="13825" max="13825" width="31.85546875" customWidth="1"/>
    <col min="13826" max="13826" width="42.140625" customWidth="1"/>
    <col min="13827" max="13827" width="15.85546875" customWidth="1"/>
    <col min="13828" max="13828" width="14.140625" customWidth="1"/>
    <col min="13829" max="13829" width="13.140625" customWidth="1"/>
    <col min="14081" max="14081" width="31.85546875" customWidth="1"/>
    <col min="14082" max="14082" width="42.140625" customWidth="1"/>
    <col min="14083" max="14083" width="15.85546875" customWidth="1"/>
    <col min="14084" max="14084" width="14.140625" customWidth="1"/>
    <col min="14085" max="14085" width="13.140625" customWidth="1"/>
    <col min="14337" max="14337" width="31.85546875" customWidth="1"/>
    <col min="14338" max="14338" width="42.140625" customWidth="1"/>
    <col min="14339" max="14339" width="15.85546875" customWidth="1"/>
    <col min="14340" max="14340" width="14.140625" customWidth="1"/>
    <col min="14341" max="14341" width="13.140625" customWidth="1"/>
    <col min="14593" max="14593" width="31.85546875" customWidth="1"/>
    <col min="14594" max="14594" width="42.140625" customWidth="1"/>
    <col min="14595" max="14595" width="15.85546875" customWidth="1"/>
    <col min="14596" max="14596" width="14.140625" customWidth="1"/>
    <col min="14597" max="14597" width="13.140625" customWidth="1"/>
    <col min="14849" max="14849" width="31.85546875" customWidth="1"/>
    <col min="14850" max="14850" width="42.140625" customWidth="1"/>
    <col min="14851" max="14851" width="15.85546875" customWidth="1"/>
    <col min="14852" max="14852" width="14.140625" customWidth="1"/>
    <col min="14853" max="14853" width="13.140625" customWidth="1"/>
    <col min="15105" max="15105" width="31.85546875" customWidth="1"/>
    <col min="15106" max="15106" width="42.140625" customWidth="1"/>
    <col min="15107" max="15107" width="15.85546875" customWidth="1"/>
    <col min="15108" max="15108" width="14.140625" customWidth="1"/>
    <col min="15109" max="15109" width="13.140625" customWidth="1"/>
    <col min="15361" max="15361" width="31.85546875" customWidth="1"/>
    <col min="15362" max="15362" width="42.140625" customWidth="1"/>
    <col min="15363" max="15363" width="15.85546875" customWidth="1"/>
    <col min="15364" max="15364" width="14.140625" customWidth="1"/>
    <col min="15365" max="15365" width="13.140625" customWidth="1"/>
    <col min="15617" max="15617" width="31.85546875" customWidth="1"/>
    <col min="15618" max="15618" width="42.140625" customWidth="1"/>
    <col min="15619" max="15619" width="15.85546875" customWidth="1"/>
    <col min="15620" max="15620" width="14.140625" customWidth="1"/>
    <col min="15621" max="15621" width="13.140625" customWidth="1"/>
    <col min="15873" max="15873" width="31.85546875" customWidth="1"/>
    <col min="15874" max="15874" width="42.140625" customWidth="1"/>
    <col min="15875" max="15875" width="15.85546875" customWidth="1"/>
    <col min="15876" max="15876" width="14.140625" customWidth="1"/>
    <col min="15877" max="15877" width="13.140625" customWidth="1"/>
    <col min="16129" max="16129" width="31.85546875" customWidth="1"/>
    <col min="16130" max="16130" width="42.140625" customWidth="1"/>
    <col min="16131" max="16131" width="15.85546875" customWidth="1"/>
    <col min="16132" max="16132" width="14.140625" customWidth="1"/>
    <col min="16133" max="16133" width="13.140625" customWidth="1"/>
  </cols>
  <sheetData>
    <row r="1" spans="1:5" ht="27" customHeight="1" x14ac:dyDescent="0.3">
      <c r="A1" s="1" t="s">
        <v>0</v>
      </c>
      <c r="B1" s="1"/>
      <c r="C1" s="1"/>
      <c r="D1" s="1"/>
      <c r="E1" s="1"/>
    </row>
    <row r="2" spans="1:5" ht="23.25" customHeight="1" x14ac:dyDescent="0.3">
      <c r="A2" s="2" t="s">
        <v>1</v>
      </c>
      <c r="B2" s="2"/>
      <c r="C2" s="2"/>
      <c r="D2" s="2"/>
      <c r="E2" s="2"/>
    </row>
    <row r="4" spans="1:5" ht="47.25" customHeight="1" x14ac:dyDescent="0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17.45" customHeight="1" x14ac:dyDescent="0.25">
      <c r="A5" s="5" t="s">
        <v>7</v>
      </c>
      <c r="B5" s="6"/>
      <c r="C5" s="6"/>
      <c r="D5" s="6"/>
      <c r="E5" s="7"/>
    </row>
    <row r="6" spans="1:5" ht="25.5" x14ac:dyDescent="0.25">
      <c r="A6" s="8" t="s">
        <v>8</v>
      </c>
      <c r="B6" s="9" t="s">
        <v>9</v>
      </c>
      <c r="C6" s="10">
        <f>C7+C9+C11+C16+C19+C20+C21+C22+C23+C24+C25+C26+C27</f>
        <v>753175.50000000012</v>
      </c>
      <c r="D6" s="10">
        <f>D7+D9+D11+D16+D19+D20+D21+D22+D23+D24+D25+D26+D27</f>
        <v>519770.69999999995</v>
      </c>
      <c r="E6" s="11">
        <f t="shared" ref="E6:E19" si="0">D6/C6*100</f>
        <v>69.010569249796347</v>
      </c>
    </row>
    <row r="7" spans="1:5" x14ac:dyDescent="0.25">
      <c r="A7" s="12" t="s">
        <v>10</v>
      </c>
      <c r="B7" s="9" t="s">
        <v>11</v>
      </c>
      <c r="C7" s="13">
        <f>C8</f>
        <v>574590</v>
      </c>
      <c r="D7" s="13">
        <f>D8</f>
        <v>386578.8</v>
      </c>
      <c r="E7" s="11">
        <f t="shared" si="0"/>
        <v>67.279068553229266</v>
      </c>
    </row>
    <row r="8" spans="1:5" ht="18" customHeight="1" x14ac:dyDescent="0.25">
      <c r="A8" s="14" t="s">
        <v>12</v>
      </c>
      <c r="B8" s="15" t="s">
        <v>13</v>
      </c>
      <c r="C8" s="13">
        <v>574590</v>
      </c>
      <c r="D8" s="13">
        <v>386578.8</v>
      </c>
      <c r="E8" s="11">
        <f t="shared" si="0"/>
        <v>67.279068553229266</v>
      </c>
    </row>
    <row r="9" spans="1:5" ht="39.75" customHeight="1" x14ac:dyDescent="0.25">
      <c r="A9" s="16" t="s">
        <v>14</v>
      </c>
      <c r="B9" s="9" t="s">
        <v>15</v>
      </c>
      <c r="C9" s="13">
        <f>C10</f>
        <v>58056</v>
      </c>
      <c r="D9" s="13">
        <f>D10</f>
        <v>50416</v>
      </c>
      <c r="E9" s="11">
        <f t="shared" si="0"/>
        <v>86.84029213173487</v>
      </c>
    </row>
    <row r="10" spans="1:5" ht="38.25" customHeight="1" x14ac:dyDescent="0.25">
      <c r="A10" s="16" t="s">
        <v>16</v>
      </c>
      <c r="B10" s="15" t="s">
        <v>17</v>
      </c>
      <c r="C10" s="13">
        <v>58056</v>
      </c>
      <c r="D10" s="13">
        <v>50416</v>
      </c>
      <c r="E10" s="11">
        <f t="shared" si="0"/>
        <v>86.84029213173487</v>
      </c>
    </row>
    <row r="11" spans="1:5" ht="18" customHeight="1" x14ac:dyDescent="0.25">
      <c r="A11" s="16" t="s">
        <v>18</v>
      </c>
      <c r="B11" s="9" t="s">
        <v>19</v>
      </c>
      <c r="C11" s="11">
        <f>C12+C13+C14+C15</f>
        <v>63605.8</v>
      </c>
      <c r="D11" s="11">
        <f>D12+D13+D14+D15</f>
        <v>49068.5</v>
      </c>
      <c r="E11" s="11">
        <f t="shared" si="0"/>
        <v>77.144694351772941</v>
      </c>
    </row>
    <row r="12" spans="1:5" ht="31.5" customHeight="1" x14ac:dyDescent="0.25">
      <c r="A12" s="14" t="s">
        <v>20</v>
      </c>
      <c r="B12" s="15" t="s">
        <v>21</v>
      </c>
      <c r="C12" s="13">
        <v>54093</v>
      </c>
      <c r="D12" s="11">
        <v>44649.8</v>
      </c>
      <c r="E12" s="11">
        <f t="shared" si="0"/>
        <v>82.542658014900269</v>
      </c>
    </row>
    <row r="13" spans="1:5" ht="37.5" customHeight="1" x14ac:dyDescent="0.25">
      <c r="A13" s="14" t="s">
        <v>22</v>
      </c>
      <c r="B13" s="15" t="s">
        <v>23</v>
      </c>
      <c r="C13" s="13">
        <v>100</v>
      </c>
      <c r="D13" s="13">
        <v>55.6</v>
      </c>
      <c r="E13" s="11">
        <f t="shared" si="0"/>
        <v>55.600000000000009</v>
      </c>
    </row>
    <row r="14" spans="1:5" ht="24.75" customHeight="1" x14ac:dyDescent="0.25">
      <c r="A14" s="17" t="s">
        <v>24</v>
      </c>
      <c r="B14" s="15" t="s">
        <v>25</v>
      </c>
      <c r="C14" s="13">
        <v>368</v>
      </c>
      <c r="D14" s="13">
        <v>367.9</v>
      </c>
      <c r="E14" s="11">
        <f t="shared" si="0"/>
        <v>99.972826086956516</v>
      </c>
    </row>
    <row r="15" spans="1:5" ht="24.75" customHeight="1" x14ac:dyDescent="0.25">
      <c r="A15" s="17" t="s">
        <v>26</v>
      </c>
      <c r="B15" s="15" t="s">
        <v>27</v>
      </c>
      <c r="C15" s="13">
        <v>9044.7999999999993</v>
      </c>
      <c r="D15" s="13">
        <v>3995.2</v>
      </c>
      <c r="E15" s="11">
        <f t="shared" si="0"/>
        <v>44.17123651158677</v>
      </c>
    </row>
    <row r="16" spans="1:5" ht="15.75" customHeight="1" x14ac:dyDescent="0.25">
      <c r="A16" s="18" t="s">
        <v>28</v>
      </c>
      <c r="B16" s="9" t="s">
        <v>29</v>
      </c>
      <c r="C16" s="11">
        <f>C17+C18</f>
        <v>24351</v>
      </c>
      <c r="D16" s="11">
        <f>D17+D18</f>
        <v>9029.2999999999993</v>
      </c>
      <c r="E16" s="11">
        <f t="shared" si="0"/>
        <v>37.079791384337398</v>
      </c>
    </row>
    <row r="17" spans="1:9" x14ac:dyDescent="0.25">
      <c r="A17" s="14" t="s">
        <v>30</v>
      </c>
      <c r="B17" s="15" t="s">
        <v>31</v>
      </c>
      <c r="C17" s="13">
        <v>9440</v>
      </c>
      <c r="D17" s="13">
        <v>2124.9</v>
      </c>
      <c r="E17" s="11">
        <f t="shared" si="0"/>
        <v>22.509533898305087</v>
      </c>
    </row>
    <row r="18" spans="1:9" x14ac:dyDescent="0.25">
      <c r="A18" s="19" t="s">
        <v>32</v>
      </c>
      <c r="B18" s="15" t="s">
        <v>33</v>
      </c>
      <c r="C18" s="13">
        <v>14911</v>
      </c>
      <c r="D18" s="13">
        <v>6904.4</v>
      </c>
      <c r="E18" s="11">
        <f t="shared" si="0"/>
        <v>46.304070820199847</v>
      </c>
    </row>
    <row r="19" spans="1:9" x14ac:dyDescent="0.25">
      <c r="A19" s="16" t="s">
        <v>34</v>
      </c>
      <c r="B19" s="9" t="s">
        <v>35</v>
      </c>
      <c r="C19" s="10">
        <v>11232.8</v>
      </c>
      <c r="D19" s="10">
        <v>8427.5</v>
      </c>
      <c r="E19" s="11">
        <f t="shared" si="0"/>
        <v>75.025817249483666</v>
      </c>
    </row>
    <row r="20" spans="1:9" ht="38.25" x14ac:dyDescent="0.25">
      <c r="A20" s="20" t="s">
        <v>36</v>
      </c>
      <c r="B20" s="9" t="s">
        <v>37</v>
      </c>
      <c r="C20" s="10">
        <v>0</v>
      </c>
      <c r="D20" s="11">
        <v>0</v>
      </c>
      <c r="E20" s="11">
        <v>0</v>
      </c>
    </row>
    <row r="21" spans="1:9" ht="38.25" x14ac:dyDescent="0.25">
      <c r="A21" s="20" t="s">
        <v>38</v>
      </c>
      <c r="B21" s="9" t="s">
        <v>39</v>
      </c>
      <c r="C21" s="10">
        <v>11778.3</v>
      </c>
      <c r="D21" s="11">
        <v>8294.1</v>
      </c>
      <c r="E21" s="11">
        <f>D21/C21*100</f>
        <v>70.41848144469067</v>
      </c>
    </row>
    <row r="22" spans="1:9" ht="25.5" x14ac:dyDescent="0.25">
      <c r="A22" s="21" t="s">
        <v>40</v>
      </c>
      <c r="B22" s="9" t="s">
        <v>41</v>
      </c>
      <c r="C22" s="10">
        <v>1738</v>
      </c>
      <c r="D22" s="11">
        <v>1588</v>
      </c>
      <c r="E22" s="11">
        <f>D22/C22*100</f>
        <v>91.369390103567312</v>
      </c>
    </row>
    <row r="23" spans="1:9" ht="37.5" customHeight="1" x14ac:dyDescent="0.25">
      <c r="A23" s="22" t="s">
        <v>42</v>
      </c>
      <c r="B23" s="9" t="s">
        <v>43</v>
      </c>
      <c r="C23" s="10">
        <v>2941.3</v>
      </c>
      <c r="D23" s="11">
        <v>2588.8000000000002</v>
      </c>
      <c r="E23" s="11">
        <f>D23/C23*100</f>
        <v>88.01550334885934</v>
      </c>
    </row>
    <row r="24" spans="1:9" ht="36" customHeight="1" x14ac:dyDescent="0.25">
      <c r="A24" s="22" t="s">
        <v>44</v>
      </c>
      <c r="B24" s="9" t="s">
        <v>45</v>
      </c>
      <c r="C24" s="10">
        <v>1342.6</v>
      </c>
      <c r="D24" s="11">
        <v>1247.0999999999999</v>
      </c>
      <c r="E24" s="11">
        <f>D24/C24*100</f>
        <v>92.886935796216292</v>
      </c>
    </row>
    <row r="25" spans="1:9" ht="22.5" customHeight="1" x14ac:dyDescent="0.25">
      <c r="A25" s="22" t="s">
        <v>46</v>
      </c>
      <c r="B25" s="9" t="s">
        <v>47</v>
      </c>
      <c r="C25" s="10">
        <v>0</v>
      </c>
      <c r="D25" s="11">
        <v>0</v>
      </c>
      <c r="E25" s="11">
        <v>0</v>
      </c>
    </row>
    <row r="26" spans="1:9" ht="30" customHeight="1" x14ac:dyDescent="0.25">
      <c r="A26" s="22" t="s">
        <v>48</v>
      </c>
      <c r="B26" s="9" t="s">
        <v>49</v>
      </c>
      <c r="C26" s="10">
        <v>3267.6</v>
      </c>
      <c r="D26" s="11">
        <v>2267.4</v>
      </c>
      <c r="E26" s="11">
        <f>D26/C26*100</f>
        <v>69.390378259272865</v>
      </c>
    </row>
    <row r="27" spans="1:9" ht="15" customHeight="1" x14ac:dyDescent="0.25">
      <c r="A27" s="22" t="s">
        <v>50</v>
      </c>
      <c r="B27" s="9" t="s">
        <v>51</v>
      </c>
      <c r="C27" s="10">
        <v>272.10000000000002</v>
      </c>
      <c r="D27" s="11">
        <v>265.2</v>
      </c>
      <c r="E27" s="11">
        <f>D27/C27*100</f>
        <v>97.464167585446518</v>
      </c>
    </row>
    <row r="28" spans="1:9" x14ac:dyDescent="0.25">
      <c r="A28" s="22" t="s">
        <v>52</v>
      </c>
      <c r="B28" s="9" t="s">
        <v>53</v>
      </c>
      <c r="C28" s="10">
        <v>1848503.4</v>
      </c>
      <c r="D28" s="11">
        <v>1350037.1</v>
      </c>
      <c r="E28" s="11">
        <f>D28/C28*100</f>
        <v>73.034060959801323</v>
      </c>
    </row>
    <row r="29" spans="1:9" ht="15" customHeight="1" x14ac:dyDescent="0.25">
      <c r="A29" s="23" t="s">
        <v>54</v>
      </c>
      <c r="B29" s="24"/>
      <c r="C29" s="25">
        <f>C6+C28</f>
        <v>2601678.9</v>
      </c>
      <c r="D29" s="25">
        <f>D6+D28</f>
        <v>1869807.8</v>
      </c>
      <c r="E29" s="25">
        <f>D29/C29*100</f>
        <v>71.869276412242883</v>
      </c>
      <c r="G29" s="26"/>
      <c r="H29" s="26"/>
      <c r="I29" s="27"/>
    </row>
    <row r="30" spans="1:9" ht="15" customHeight="1" x14ac:dyDescent="0.25">
      <c r="A30" s="28" t="s">
        <v>55</v>
      </c>
      <c r="B30" s="29"/>
      <c r="C30" s="29"/>
      <c r="D30" s="29"/>
      <c r="E30" s="30"/>
      <c r="F30" s="31"/>
      <c r="G30" s="26"/>
      <c r="H30" s="26"/>
      <c r="I30" s="27"/>
    </row>
    <row r="31" spans="1:9" s="36" customFormat="1" ht="39.950000000000003" customHeight="1" x14ac:dyDescent="0.2">
      <c r="A31" s="32" t="s">
        <v>56</v>
      </c>
      <c r="B31" s="32" t="s">
        <v>57</v>
      </c>
      <c r="C31" s="32" t="s">
        <v>58</v>
      </c>
      <c r="D31" s="32" t="s">
        <v>5</v>
      </c>
      <c r="E31" s="32" t="s">
        <v>59</v>
      </c>
      <c r="F31" s="33"/>
      <c r="G31" s="34"/>
      <c r="H31" s="34"/>
      <c r="I31" s="35"/>
    </row>
    <row r="32" spans="1:9" x14ac:dyDescent="0.25">
      <c r="A32" s="37" t="s">
        <v>60</v>
      </c>
      <c r="B32" s="38" t="s">
        <v>61</v>
      </c>
      <c r="C32" s="39">
        <v>149948.22289999999</v>
      </c>
      <c r="D32" s="39">
        <v>100969.52774</v>
      </c>
      <c r="E32" s="40">
        <f>D32/C32*100</f>
        <v>67.336261669027095</v>
      </c>
      <c r="F32" s="31"/>
      <c r="G32" s="31"/>
    </row>
    <row r="33" spans="1:7" x14ac:dyDescent="0.25">
      <c r="A33" s="37" t="s">
        <v>62</v>
      </c>
      <c r="B33" s="38" t="s">
        <v>63</v>
      </c>
      <c r="C33" s="39">
        <v>3444.6</v>
      </c>
      <c r="D33" s="39">
        <v>1888.4688799999999</v>
      </c>
      <c r="E33" s="40">
        <f t="shared" ref="E33:E46" si="1">D33/C33*100</f>
        <v>54.824039946583056</v>
      </c>
      <c r="F33" s="31"/>
      <c r="G33" s="31"/>
    </row>
    <row r="34" spans="1:7" ht="25.5" x14ac:dyDescent="0.25">
      <c r="A34" s="37" t="s">
        <v>64</v>
      </c>
      <c r="B34" s="38" t="s">
        <v>65</v>
      </c>
      <c r="C34" s="39">
        <v>23739.942920000001</v>
      </c>
      <c r="D34" s="39">
        <v>14927.37414</v>
      </c>
      <c r="E34" s="40">
        <f t="shared" si="1"/>
        <v>62.878728016756327</v>
      </c>
      <c r="F34" s="31"/>
      <c r="G34" s="31"/>
    </row>
    <row r="35" spans="1:7" x14ac:dyDescent="0.25">
      <c r="A35" s="37" t="s">
        <v>66</v>
      </c>
      <c r="B35" s="38" t="s">
        <v>67</v>
      </c>
      <c r="C35" s="39">
        <v>154700.08030999999</v>
      </c>
      <c r="D35" s="39">
        <v>113560.13093</v>
      </c>
      <c r="E35" s="40">
        <f t="shared" si="1"/>
        <v>73.406639933501921</v>
      </c>
      <c r="F35" s="31"/>
      <c r="G35" s="31"/>
    </row>
    <row r="36" spans="1:7" x14ac:dyDescent="0.25">
      <c r="A36" s="37" t="s">
        <v>68</v>
      </c>
      <c r="B36" s="38" t="s">
        <v>69</v>
      </c>
      <c r="C36" s="39">
        <v>246575.51207999999</v>
      </c>
      <c r="D36" s="39">
        <v>169562.79811999999</v>
      </c>
      <c r="E36" s="40">
        <f t="shared" si="1"/>
        <v>68.767087489606965</v>
      </c>
      <c r="F36" s="31"/>
      <c r="G36" s="31"/>
    </row>
    <row r="37" spans="1:7" x14ac:dyDescent="0.25">
      <c r="A37" s="37" t="s">
        <v>70</v>
      </c>
      <c r="B37" s="38" t="s">
        <v>71</v>
      </c>
      <c r="C37" s="39">
        <v>2718.3917900000001</v>
      </c>
      <c r="D37" s="39">
        <v>1296.5707299999999</v>
      </c>
      <c r="E37" s="40">
        <f t="shared" si="1"/>
        <v>47.696242122626472</v>
      </c>
      <c r="F37" s="31"/>
      <c r="G37" s="31"/>
    </row>
    <row r="38" spans="1:7" x14ac:dyDescent="0.25">
      <c r="A38" s="37" t="s">
        <v>72</v>
      </c>
      <c r="B38" s="38" t="s">
        <v>73</v>
      </c>
      <c r="C38" s="39">
        <v>1461294.60732</v>
      </c>
      <c r="D38" s="39">
        <v>984877.83956999995</v>
      </c>
      <c r="E38" s="40">
        <f t="shared" si="1"/>
        <v>67.397623630203924</v>
      </c>
      <c r="F38" s="31"/>
      <c r="G38" s="31"/>
    </row>
    <row r="39" spans="1:7" x14ac:dyDescent="0.25">
      <c r="A39" s="37" t="s">
        <v>74</v>
      </c>
      <c r="B39" s="38" t="s">
        <v>75</v>
      </c>
      <c r="C39" s="39">
        <v>226848.91604000001</v>
      </c>
      <c r="D39" s="39">
        <v>174017.28550999999</v>
      </c>
      <c r="E39" s="40">
        <f t="shared" si="1"/>
        <v>76.710653305178553</v>
      </c>
      <c r="F39" s="31"/>
      <c r="G39" s="31"/>
    </row>
    <row r="40" spans="1:7" x14ac:dyDescent="0.25">
      <c r="A40" s="37" t="s">
        <v>76</v>
      </c>
      <c r="B40" s="38" t="s">
        <v>77</v>
      </c>
      <c r="C40" s="41">
        <v>0</v>
      </c>
      <c r="D40" s="41">
        <v>0</v>
      </c>
      <c r="E40" s="40">
        <v>0</v>
      </c>
      <c r="F40" s="31"/>
      <c r="G40" s="31"/>
    </row>
    <row r="41" spans="1:7" x14ac:dyDescent="0.25">
      <c r="A41" s="37" t="s">
        <v>78</v>
      </c>
      <c r="B41" s="38" t="s">
        <v>79</v>
      </c>
      <c r="C41" s="39">
        <v>302687.91632999998</v>
      </c>
      <c r="D41" s="39">
        <v>203339.82772</v>
      </c>
      <c r="E41" s="40">
        <f>D41/C41*100</f>
        <v>67.178046016978243</v>
      </c>
      <c r="F41" s="31"/>
      <c r="G41" s="31"/>
    </row>
    <row r="42" spans="1:7" x14ac:dyDescent="0.25">
      <c r="A42" s="37" t="s">
        <v>80</v>
      </c>
      <c r="B42" s="38" t="s">
        <v>81</v>
      </c>
      <c r="C42" s="39">
        <v>61443.569710000003</v>
      </c>
      <c r="D42" s="39">
        <v>48795.6774</v>
      </c>
      <c r="E42" s="40">
        <f>D42/C42*100</f>
        <v>79.415433755403143</v>
      </c>
      <c r="F42" s="31"/>
      <c r="G42" s="31"/>
    </row>
    <row r="43" spans="1:7" x14ac:dyDescent="0.25">
      <c r="A43" s="37" t="s">
        <v>82</v>
      </c>
      <c r="B43" s="38" t="s">
        <v>83</v>
      </c>
      <c r="C43" s="39">
        <v>3603.306</v>
      </c>
      <c r="D43" s="39">
        <v>2704.556</v>
      </c>
      <c r="E43" s="40">
        <f>D43/C43*100</f>
        <v>75.057627634178175</v>
      </c>
      <c r="F43" s="31"/>
      <c r="G43" s="31"/>
    </row>
    <row r="44" spans="1:7" ht="25.5" x14ac:dyDescent="0.25">
      <c r="A44" s="37" t="s">
        <v>84</v>
      </c>
      <c r="B44" s="38" t="s">
        <v>85</v>
      </c>
      <c r="C44" s="39">
        <v>1.3</v>
      </c>
      <c r="D44" s="39">
        <v>0.91215000000000002</v>
      </c>
      <c r="E44" s="40">
        <f>D44/C44*100</f>
        <v>70.165384615384625</v>
      </c>
      <c r="F44" s="31"/>
      <c r="G44" s="31"/>
    </row>
    <row r="45" spans="1:7" ht="25.5" x14ac:dyDescent="0.25">
      <c r="A45" s="37" t="s">
        <v>86</v>
      </c>
      <c r="B45" s="38" t="s">
        <v>87</v>
      </c>
      <c r="C45" s="42">
        <v>0</v>
      </c>
      <c r="D45" s="42">
        <v>0</v>
      </c>
      <c r="E45" s="40">
        <v>0</v>
      </c>
      <c r="F45" s="31"/>
      <c r="G45" s="31"/>
    </row>
    <row r="46" spans="1:7" ht="18" customHeight="1" x14ac:dyDescent="0.25">
      <c r="A46" s="43" t="s">
        <v>88</v>
      </c>
      <c r="B46" s="44"/>
      <c r="C46" s="45">
        <f>SUM(C32:C45)</f>
        <v>2637006.3653999995</v>
      </c>
      <c r="D46" s="45">
        <f>SUM(D32:D45)</f>
        <v>1815940.9688899999</v>
      </c>
      <c r="E46" s="45">
        <f t="shared" si="1"/>
        <v>68.863730960867258</v>
      </c>
      <c r="F46" s="31"/>
      <c r="G46" s="31"/>
    </row>
    <row r="47" spans="1:7" x14ac:dyDescent="0.25">
      <c r="A47" s="31"/>
      <c r="B47" s="31"/>
      <c r="C47" s="31"/>
      <c r="D47" s="31"/>
      <c r="E47" s="31"/>
      <c r="F47" s="31"/>
      <c r="G47" s="31"/>
    </row>
    <row r="48" spans="1:7" x14ac:dyDescent="0.25">
      <c r="C48" s="31"/>
      <c r="D48" s="31"/>
      <c r="E48" s="31"/>
      <c r="F48" s="31"/>
      <c r="G48" s="31"/>
    </row>
    <row r="49" spans="1:7" x14ac:dyDescent="0.25">
      <c r="A49" s="46"/>
      <c r="C49" s="47"/>
      <c r="D49" s="47"/>
      <c r="E49" s="31"/>
      <c r="F49" s="31"/>
      <c r="G49" s="31"/>
    </row>
    <row r="50" spans="1:7" x14ac:dyDescent="0.25">
      <c r="C50" s="31"/>
      <c r="D50" s="48"/>
      <c r="E50" s="48"/>
      <c r="F50" s="31"/>
      <c r="G50" s="31"/>
    </row>
    <row r="51" spans="1:7" x14ac:dyDescent="0.25">
      <c r="C51" s="31"/>
      <c r="D51" s="31"/>
      <c r="E51" s="31"/>
      <c r="F51" s="31"/>
      <c r="G51" s="31"/>
    </row>
    <row r="52" spans="1:7" x14ac:dyDescent="0.25">
      <c r="C52" s="31"/>
      <c r="D52" s="31"/>
      <c r="E52" s="31"/>
      <c r="F52" s="31"/>
      <c r="G52" s="31"/>
    </row>
    <row r="53" spans="1:7" x14ac:dyDescent="0.25">
      <c r="C53" s="31"/>
      <c r="D53" s="31"/>
      <c r="E53" s="31"/>
      <c r="F53" s="31"/>
      <c r="G53" s="31"/>
    </row>
    <row r="54" spans="1:7" x14ac:dyDescent="0.25">
      <c r="C54" s="31"/>
      <c r="D54" s="31"/>
      <c r="E54" s="31"/>
      <c r="F54" s="31"/>
      <c r="G54" s="31"/>
    </row>
    <row r="55" spans="1:7" x14ac:dyDescent="0.25">
      <c r="A55" s="49"/>
    </row>
    <row r="56" spans="1:7" x14ac:dyDescent="0.25">
      <c r="A56" s="49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32" sqref="B32"/>
    </sheetView>
  </sheetViews>
  <sheetFormatPr defaultRowHeight="15" x14ac:dyDescent="0.25"/>
  <cols>
    <col min="1" max="1" width="50" customWidth="1"/>
    <col min="2" max="2" width="33.28515625" customWidth="1"/>
    <col min="3" max="3" width="40" customWidth="1"/>
  </cols>
  <sheetData>
    <row r="1" spans="1:3" ht="38.25" customHeight="1" x14ac:dyDescent="0.25">
      <c r="A1" s="50" t="s">
        <v>94</v>
      </c>
      <c r="B1" s="50"/>
      <c r="C1" s="50"/>
    </row>
    <row r="3" spans="1:3" ht="36" x14ac:dyDescent="0.25">
      <c r="A3" s="51" t="s">
        <v>89</v>
      </c>
      <c r="B3" s="52" t="s">
        <v>90</v>
      </c>
      <c r="C3" s="52" t="s">
        <v>95</v>
      </c>
    </row>
    <row r="4" spans="1:3" ht="18" x14ac:dyDescent="0.25">
      <c r="A4" s="51" t="s">
        <v>91</v>
      </c>
      <c r="B4" s="53">
        <v>2601678.9</v>
      </c>
      <c r="C4" s="53">
        <v>1869807.8</v>
      </c>
    </row>
    <row r="5" spans="1:3" ht="18" x14ac:dyDescent="0.25">
      <c r="A5" s="51" t="s">
        <v>92</v>
      </c>
      <c r="B5" s="53">
        <v>2637006.4</v>
      </c>
      <c r="C5" s="53">
        <v>1815941</v>
      </c>
    </row>
    <row r="6" spans="1:3" ht="18" x14ac:dyDescent="0.25">
      <c r="A6" s="51" t="s">
        <v>93</v>
      </c>
      <c r="B6" s="53">
        <f>B4-B5</f>
        <v>-35327.5</v>
      </c>
      <c r="C6" s="53">
        <f>C4-C5</f>
        <v>53866.800000000047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3" workbookViewId="0">
      <selection activeCell="D36" sqref="D36"/>
    </sheetView>
  </sheetViews>
  <sheetFormatPr defaultRowHeight="14.25" x14ac:dyDescent="0.2"/>
  <cols>
    <col min="1" max="1" width="31.85546875" style="55" customWidth="1"/>
    <col min="2" max="2" width="42.140625" style="55" customWidth="1"/>
    <col min="3" max="3" width="20.5703125" style="55" customWidth="1"/>
    <col min="4" max="4" width="14.140625" style="55" customWidth="1"/>
    <col min="5" max="5" width="13.140625" style="55" customWidth="1"/>
    <col min="6" max="256" width="9.140625" style="55"/>
    <col min="257" max="257" width="31.85546875" style="55" customWidth="1"/>
    <col min="258" max="258" width="42.140625" style="55" customWidth="1"/>
    <col min="259" max="259" width="15.85546875" style="55" customWidth="1"/>
    <col min="260" max="260" width="14.140625" style="55" customWidth="1"/>
    <col min="261" max="261" width="13.140625" style="55" customWidth="1"/>
    <col min="262" max="512" width="9.140625" style="55"/>
    <col min="513" max="513" width="31.85546875" style="55" customWidth="1"/>
    <col min="514" max="514" width="42.140625" style="55" customWidth="1"/>
    <col min="515" max="515" width="15.85546875" style="55" customWidth="1"/>
    <col min="516" max="516" width="14.140625" style="55" customWidth="1"/>
    <col min="517" max="517" width="13.140625" style="55" customWidth="1"/>
    <col min="518" max="768" width="9.140625" style="55"/>
    <col min="769" max="769" width="31.85546875" style="55" customWidth="1"/>
    <col min="770" max="770" width="42.140625" style="55" customWidth="1"/>
    <col min="771" max="771" width="15.85546875" style="55" customWidth="1"/>
    <col min="772" max="772" width="14.140625" style="55" customWidth="1"/>
    <col min="773" max="773" width="13.140625" style="55" customWidth="1"/>
    <col min="774" max="1024" width="9.140625" style="55"/>
    <col min="1025" max="1025" width="31.85546875" style="55" customWidth="1"/>
    <col min="1026" max="1026" width="42.140625" style="55" customWidth="1"/>
    <col min="1027" max="1027" width="15.85546875" style="55" customWidth="1"/>
    <col min="1028" max="1028" width="14.140625" style="55" customWidth="1"/>
    <col min="1029" max="1029" width="13.140625" style="55" customWidth="1"/>
    <col min="1030" max="1280" width="9.140625" style="55"/>
    <col min="1281" max="1281" width="31.85546875" style="55" customWidth="1"/>
    <col min="1282" max="1282" width="42.140625" style="55" customWidth="1"/>
    <col min="1283" max="1283" width="15.85546875" style="55" customWidth="1"/>
    <col min="1284" max="1284" width="14.140625" style="55" customWidth="1"/>
    <col min="1285" max="1285" width="13.140625" style="55" customWidth="1"/>
    <col min="1286" max="1536" width="9.140625" style="55"/>
    <col min="1537" max="1537" width="31.85546875" style="55" customWidth="1"/>
    <col min="1538" max="1538" width="42.140625" style="55" customWidth="1"/>
    <col min="1539" max="1539" width="15.85546875" style="55" customWidth="1"/>
    <col min="1540" max="1540" width="14.140625" style="55" customWidth="1"/>
    <col min="1541" max="1541" width="13.140625" style="55" customWidth="1"/>
    <col min="1542" max="1792" width="9.140625" style="55"/>
    <col min="1793" max="1793" width="31.85546875" style="55" customWidth="1"/>
    <col min="1794" max="1794" width="42.140625" style="55" customWidth="1"/>
    <col min="1795" max="1795" width="15.85546875" style="55" customWidth="1"/>
    <col min="1796" max="1796" width="14.140625" style="55" customWidth="1"/>
    <col min="1797" max="1797" width="13.140625" style="55" customWidth="1"/>
    <col min="1798" max="2048" width="9.140625" style="55"/>
    <col min="2049" max="2049" width="31.85546875" style="55" customWidth="1"/>
    <col min="2050" max="2050" width="42.140625" style="55" customWidth="1"/>
    <col min="2051" max="2051" width="15.85546875" style="55" customWidth="1"/>
    <col min="2052" max="2052" width="14.140625" style="55" customWidth="1"/>
    <col min="2053" max="2053" width="13.140625" style="55" customWidth="1"/>
    <col min="2054" max="2304" width="9.140625" style="55"/>
    <col min="2305" max="2305" width="31.85546875" style="55" customWidth="1"/>
    <col min="2306" max="2306" width="42.140625" style="55" customWidth="1"/>
    <col min="2307" max="2307" width="15.85546875" style="55" customWidth="1"/>
    <col min="2308" max="2308" width="14.140625" style="55" customWidth="1"/>
    <col min="2309" max="2309" width="13.140625" style="55" customWidth="1"/>
    <col min="2310" max="2560" width="9.140625" style="55"/>
    <col min="2561" max="2561" width="31.85546875" style="55" customWidth="1"/>
    <col min="2562" max="2562" width="42.140625" style="55" customWidth="1"/>
    <col min="2563" max="2563" width="15.85546875" style="55" customWidth="1"/>
    <col min="2564" max="2564" width="14.140625" style="55" customWidth="1"/>
    <col min="2565" max="2565" width="13.140625" style="55" customWidth="1"/>
    <col min="2566" max="2816" width="9.140625" style="55"/>
    <col min="2817" max="2817" width="31.85546875" style="55" customWidth="1"/>
    <col min="2818" max="2818" width="42.140625" style="55" customWidth="1"/>
    <col min="2819" max="2819" width="15.85546875" style="55" customWidth="1"/>
    <col min="2820" max="2820" width="14.140625" style="55" customWidth="1"/>
    <col min="2821" max="2821" width="13.140625" style="55" customWidth="1"/>
    <col min="2822" max="3072" width="9.140625" style="55"/>
    <col min="3073" max="3073" width="31.85546875" style="55" customWidth="1"/>
    <col min="3074" max="3074" width="42.140625" style="55" customWidth="1"/>
    <col min="3075" max="3075" width="15.85546875" style="55" customWidth="1"/>
    <col min="3076" max="3076" width="14.140625" style="55" customWidth="1"/>
    <col min="3077" max="3077" width="13.140625" style="55" customWidth="1"/>
    <col min="3078" max="3328" width="9.140625" style="55"/>
    <col min="3329" max="3329" width="31.85546875" style="55" customWidth="1"/>
    <col min="3330" max="3330" width="42.140625" style="55" customWidth="1"/>
    <col min="3331" max="3331" width="15.85546875" style="55" customWidth="1"/>
    <col min="3332" max="3332" width="14.140625" style="55" customWidth="1"/>
    <col min="3333" max="3333" width="13.140625" style="55" customWidth="1"/>
    <col min="3334" max="3584" width="9.140625" style="55"/>
    <col min="3585" max="3585" width="31.85546875" style="55" customWidth="1"/>
    <col min="3586" max="3586" width="42.140625" style="55" customWidth="1"/>
    <col min="3587" max="3587" width="15.85546875" style="55" customWidth="1"/>
    <col min="3588" max="3588" width="14.140625" style="55" customWidth="1"/>
    <col min="3589" max="3589" width="13.140625" style="55" customWidth="1"/>
    <col min="3590" max="3840" width="9.140625" style="55"/>
    <col min="3841" max="3841" width="31.85546875" style="55" customWidth="1"/>
    <col min="3842" max="3842" width="42.140625" style="55" customWidth="1"/>
    <col min="3843" max="3843" width="15.85546875" style="55" customWidth="1"/>
    <col min="3844" max="3844" width="14.140625" style="55" customWidth="1"/>
    <col min="3845" max="3845" width="13.140625" style="55" customWidth="1"/>
    <col min="3846" max="4096" width="9.140625" style="55"/>
    <col min="4097" max="4097" width="31.85546875" style="55" customWidth="1"/>
    <col min="4098" max="4098" width="42.140625" style="55" customWidth="1"/>
    <col min="4099" max="4099" width="15.85546875" style="55" customWidth="1"/>
    <col min="4100" max="4100" width="14.140625" style="55" customWidth="1"/>
    <col min="4101" max="4101" width="13.140625" style="55" customWidth="1"/>
    <col min="4102" max="4352" width="9.140625" style="55"/>
    <col min="4353" max="4353" width="31.85546875" style="55" customWidth="1"/>
    <col min="4354" max="4354" width="42.140625" style="55" customWidth="1"/>
    <col min="4355" max="4355" width="15.85546875" style="55" customWidth="1"/>
    <col min="4356" max="4356" width="14.140625" style="55" customWidth="1"/>
    <col min="4357" max="4357" width="13.140625" style="55" customWidth="1"/>
    <col min="4358" max="4608" width="9.140625" style="55"/>
    <col min="4609" max="4609" width="31.85546875" style="55" customWidth="1"/>
    <col min="4610" max="4610" width="42.140625" style="55" customWidth="1"/>
    <col min="4611" max="4611" width="15.85546875" style="55" customWidth="1"/>
    <col min="4612" max="4612" width="14.140625" style="55" customWidth="1"/>
    <col min="4613" max="4613" width="13.140625" style="55" customWidth="1"/>
    <col min="4614" max="4864" width="9.140625" style="55"/>
    <col min="4865" max="4865" width="31.85546875" style="55" customWidth="1"/>
    <col min="4866" max="4866" width="42.140625" style="55" customWidth="1"/>
    <col min="4867" max="4867" width="15.85546875" style="55" customWidth="1"/>
    <col min="4868" max="4868" width="14.140625" style="55" customWidth="1"/>
    <col min="4869" max="4869" width="13.140625" style="55" customWidth="1"/>
    <col min="4870" max="5120" width="9.140625" style="55"/>
    <col min="5121" max="5121" width="31.85546875" style="55" customWidth="1"/>
    <col min="5122" max="5122" width="42.140625" style="55" customWidth="1"/>
    <col min="5123" max="5123" width="15.85546875" style="55" customWidth="1"/>
    <col min="5124" max="5124" width="14.140625" style="55" customWidth="1"/>
    <col min="5125" max="5125" width="13.140625" style="55" customWidth="1"/>
    <col min="5126" max="5376" width="9.140625" style="55"/>
    <col min="5377" max="5377" width="31.85546875" style="55" customWidth="1"/>
    <col min="5378" max="5378" width="42.140625" style="55" customWidth="1"/>
    <col min="5379" max="5379" width="15.85546875" style="55" customWidth="1"/>
    <col min="5380" max="5380" width="14.140625" style="55" customWidth="1"/>
    <col min="5381" max="5381" width="13.140625" style="55" customWidth="1"/>
    <col min="5382" max="5632" width="9.140625" style="55"/>
    <col min="5633" max="5633" width="31.85546875" style="55" customWidth="1"/>
    <col min="5634" max="5634" width="42.140625" style="55" customWidth="1"/>
    <col min="5635" max="5635" width="15.85546875" style="55" customWidth="1"/>
    <col min="5636" max="5636" width="14.140625" style="55" customWidth="1"/>
    <col min="5637" max="5637" width="13.140625" style="55" customWidth="1"/>
    <col min="5638" max="5888" width="9.140625" style="55"/>
    <col min="5889" max="5889" width="31.85546875" style="55" customWidth="1"/>
    <col min="5890" max="5890" width="42.140625" style="55" customWidth="1"/>
    <col min="5891" max="5891" width="15.85546875" style="55" customWidth="1"/>
    <col min="5892" max="5892" width="14.140625" style="55" customWidth="1"/>
    <col min="5893" max="5893" width="13.140625" style="55" customWidth="1"/>
    <col min="5894" max="6144" width="9.140625" style="55"/>
    <col min="6145" max="6145" width="31.85546875" style="55" customWidth="1"/>
    <col min="6146" max="6146" width="42.140625" style="55" customWidth="1"/>
    <col min="6147" max="6147" width="15.85546875" style="55" customWidth="1"/>
    <col min="6148" max="6148" width="14.140625" style="55" customWidth="1"/>
    <col min="6149" max="6149" width="13.140625" style="55" customWidth="1"/>
    <col min="6150" max="6400" width="9.140625" style="55"/>
    <col min="6401" max="6401" width="31.85546875" style="55" customWidth="1"/>
    <col min="6402" max="6402" width="42.140625" style="55" customWidth="1"/>
    <col min="6403" max="6403" width="15.85546875" style="55" customWidth="1"/>
    <col min="6404" max="6404" width="14.140625" style="55" customWidth="1"/>
    <col min="6405" max="6405" width="13.140625" style="55" customWidth="1"/>
    <col min="6406" max="6656" width="9.140625" style="55"/>
    <col min="6657" max="6657" width="31.85546875" style="55" customWidth="1"/>
    <col min="6658" max="6658" width="42.140625" style="55" customWidth="1"/>
    <col min="6659" max="6659" width="15.85546875" style="55" customWidth="1"/>
    <col min="6660" max="6660" width="14.140625" style="55" customWidth="1"/>
    <col min="6661" max="6661" width="13.140625" style="55" customWidth="1"/>
    <col min="6662" max="6912" width="9.140625" style="55"/>
    <col min="6913" max="6913" width="31.85546875" style="55" customWidth="1"/>
    <col min="6914" max="6914" width="42.140625" style="55" customWidth="1"/>
    <col min="6915" max="6915" width="15.85546875" style="55" customWidth="1"/>
    <col min="6916" max="6916" width="14.140625" style="55" customWidth="1"/>
    <col min="6917" max="6917" width="13.140625" style="55" customWidth="1"/>
    <col min="6918" max="7168" width="9.140625" style="55"/>
    <col min="7169" max="7169" width="31.85546875" style="55" customWidth="1"/>
    <col min="7170" max="7170" width="42.140625" style="55" customWidth="1"/>
    <col min="7171" max="7171" width="15.85546875" style="55" customWidth="1"/>
    <col min="7172" max="7172" width="14.140625" style="55" customWidth="1"/>
    <col min="7173" max="7173" width="13.140625" style="55" customWidth="1"/>
    <col min="7174" max="7424" width="9.140625" style="55"/>
    <col min="7425" max="7425" width="31.85546875" style="55" customWidth="1"/>
    <col min="7426" max="7426" width="42.140625" style="55" customWidth="1"/>
    <col min="7427" max="7427" width="15.85546875" style="55" customWidth="1"/>
    <col min="7428" max="7428" width="14.140625" style="55" customWidth="1"/>
    <col min="7429" max="7429" width="13.140625" style="55" customWidth="1"/>
    <col min="7430" max="7680" width="9.140625" style="55"/>
    <col min="7681" max="7681" width="31.85546875" style="55" customWidth="1"/>
    <col min="7682" max="7682" width="42.140625" style="55" customWidth="1"/>
    <col min="7683" max="7683" width="15.85546875" style="55" customWidth="1"/>
    <col min="7684" max="7684" width="14.140625" style="55" customWidth="1"/>
    <col min="7685" max="7685" width="13.140625" style="55" customWidth="1"/>
    <col min="7686" max="7936" width="9.140625" style="55"/>
    <col min="7937" max="7937" width="31.85546875" style="55" customWidth="1"/>
    <col min="7938" max="7938" width="42.140625" style="55" customWidth="1"/>
    <col min="7939" max="7939" width="15.85546875" style="55" customWidth="1"/>
    <col min="7940" max="7940" width="14.140625" style="55" customWidth="1"/>
    <col min="7941" max="7941" width="13.140625" style="55" customWidth="1"/>
    <col min="7942" max="8192" width="9.140625" style="55"/>
    <col min="8193" max="8193" width="31.85546875" style="55" customWidth="1"/>
    <col min="8194" max="8194" width="42.140625" style="55" customWidth="1"/>
    <col min="8195" max="8195" width="15.85546875" style="55" customWidth="1"/>
    <col min="8196" max="8196" width="14.140625" style="55" customWidth="1"/>
    <col min="8197" max="8197" width="13.140625" style="55" customWidth="1"/>
    <col min="8198" max="8448" width="9.140625" style="55"/>
    <col min="8449" max="8449" width="31.85546875" style="55" customWidth="1"/>
    <col min="8450" max="8450" width="42.140625" style="55" customWidth="1"/>
    <col min="8451" max="8451" width="15.85546875" style="55" customWidth="1"/>
    <col min="8452" max="8452" width="14.140625" style="55" customWidth="1"/>
    <col min="8453" max="8453" width="13.140625" style="55" customWidth="1"/>
    <col min="8454" max="8704" width="9.140625" style="55"/>
    <col min="8705" max="8705" width="31.85546875" style="55" customWidth="1"/>
    <col min="8706" max="8706" width="42.140625" style="55" customWidth="1"/>
    <col min="8707" max="8707" width="15.85546875" style="55" customWidth="1"/>
    <col min="8708" max="8708" width="14.140625" style="55" customWidth="1"/>
    <col min="8709" max="8709" width="13.140625" style="55" customWidth="1"/>
    <col min="8710" max="8960" width="9.140625" style="55"/>
    <col min="8961" max="8961" width="31.85546875" style="55" customWidth="1"/>
    <col min="8962" max="8962" width="42.140625" style="55" customWidth="1"/>
    <col min="8963" max="8963" width="15.85546875" style="55" customWidth="1"/>
    <col min="8964" max="8964" width="14.140625" style="55" customWidth="1"/>
    <col min="8965" max="8965" width="13.140625" style="55" customWidth="1"/>
    <col min="8966" max="9216" width="9.140625" style="55"/>
    <col min="9217" max="9217" width="31.85546875" style="55" customWidth="1"/>
    <col min="9218" max="9218" width="42.140625" style="55" customWidth="1"/>
    <col min="9219" max="9219" width="15.85546875" style="55" customWidth="1"/>
    <col min="9220" max="9220" width="14.140625" style="55" customWidth="1"/>
    <col min="9221" max="9221" width="13.140625" style="55" customWidth="1"/>
    <col min="9222" max="9472" width="9.140625" style="55"/>
    <col min="9473" max="9473" width="31.85546875" style="55" customWidth="1"/>
    <col min="9474" max="9474" width="42.140625" style="55" customWidth="1"/>
    <col min="9475" max="9475" width="15.85546875" style="55" customWidth="1"/>
    <col min="9476" max="9476" width="14.140625" style="55" customWidth="1"/>
    <col min="9477" max="9477" width="13.140625" style="55" customWidth="1"/>
    <col min="9478" max="9728" width="9.140625" style="55"/>
    <col min="9729" max="9729" width="31.85546875" style="55" customWidth="1"/>
    <col min="9730" max="9730" width="42.140625" style="55" customWidth="1"/>
    <col min="9731" max="9731" width="15.85546875" style="55" customWidth="1"/>
    <col min="9732" max="9732" width="14.140625" style="55" customWidth="1"/>
    <col min="9733" max="9733" width="13.140625" style="55" customWidth="1"/>
    <col min="9734" max="9984" width="9.140625" style="55"/>
    <col min="9985" max="9985" width="31.85546875" style="55" customWidth="1"/>
    <col min="9986" max="9986" width="42.140625" style="55" customWidth="1"/>
    <col min="9987" max="9987" width="15.85546875" style="55" customWidth="1"/>
    <col min="9988" max="9988" width="14.140625" style="55" customWidth="1"/>
    <col min="9989" max="9989" width="13.140625" style="55" customWidth="1"/>
    <col min="9990" max="10240" width="9.140625" style="55"/>
    <col min="10241" max="10241" width="31.85546875" style="55" customWidth="1"/>
    <col min="10242" max="10242" width="42.140625" style="55" customWidth="1"/>
    <col min="10243" max="10243" width="15.85546875" style="55" customWidth="1"/>
    <col min="10244" max="10244" width="14.140625" style="55" customWidth="1"/>
    <col min="10245" max="10245" width="13.140625" style="55" customWidth="1"/>
    <col min="10246" max="10496" width="9.140625" style="55"/>
    <col min="10497" max="10497" width="31.85546875" style="55" customWidth="1"/>
    <col min="10498" max="10498" width="42.140625" style="55" customWidth="1"/>
    <col min="10499" max="10499" width="15.85546875" style="55" customWidth="1"/>
    <col min="10500" max="10500" width="14.140625" style="55" customWidth="1"/>
    <col min="10501" max="10501" width="13.140625" style="55" customWidth="1"/>
    <col min="10502" max="10752" width="9.140625" style="55"/>
    <col min="10753" max="10753" width="31.85546875" style="55" customWidth="1"/>
    <col min="10754" max="10754" width="42.140625" style="55" customWidth="1"/>
    <col min="10755" max="10755" width="15.85546875" style="55" customWidth="1"/>
    <col min="10756" max="10756" width="14.140625" style="55" customWidth="1"/>
    <col min="10757" max="10757" width="13.140625" style="55" customWidth="1"/>
    <col min="10758" max="11008" width="9.140625" style="55"/>
    <col min="11009" max="11009" width="31.85546875" style="55" customWidth="1"/>
    <col min="11010" max="11010" width="42.140625" style="55" customWidth="1"/>
    <col min="11011" max="11011" width="15.85546875" style="55" customWidth="1"/>
    <col min="11012" max="11012" width="14.140625" style="55" customWidth="1"/>
    <col min="11013" max="11013" width="13.140625" style="55" customWidth="1"/>
    <col min="11014" max="11264" width="9.140625" style="55"/>
    <col min="11265" max="11265" width="31.85546875" style="55" customWidth="1"/>
    <col min="11266" max="11266" width="42.140625" style="55" customWidth="1"/>
    <col min="11267" max="11267" width="15.85546875" style="55" customWidth="1"/>
    <col min="11268" max="11268" width="14.140625" style="55" customWidth="1"/>
    <col min="11269" max="11269" width="13.140625" style="55" customWidth="1"/>
    <col min="11270" max="11520" width="9.140625" style="55"/>
    <col min="11521" max="11521" width="31.85546875" style="55" customWidth="1"/>
    <col min="11522" max="11522" width="42.140625" style="55" customWidth="1"/>
    <col min="11523" max="11523" width="15.85546875" style="55" customWidth="1"/>
    <col min="11524" max="11524" width="14.140625" style="55" customWidth="1"/>
    <col min="11525" max="11525" width="13.140625" style="55" customWidth="1"/>
    <col min="11526" max="11776" width="9.140625" style="55"/>
    <col min="11777" max="11777" width="31.85546875" style="55" customWidth="1"/>
    <col min="11778" max="11778" width="42.140625" style="55" customWidth="1"/>
    <col min="11779" max="11779" width="15.85546875" style="55" customWidth="1"/>
    <col min="11780" max="11780" width="14.140625" style="55" customWidth="1"/>
    <col min="11781" max="11781" width="13.140625" style="55" customWidth="1"/>
    <col min="11782" max="12032" width="9.140625" style="55"/>
    <col min="12033" max="12033" width="31.85546875" style="55" customWidth="1"/>
    <col min="12034" max="12034" width="42.140625" style="55" customWidth="1"/>
    <col min="12035" max="12035" width="15.85546875" style="55" customWidth="1"/>
    <col min="12036" max="12036" width="14.140625" style="55" customWidth="1"/>
    <col min="12037" max="12037" width="13.140625" style="55" customWidth="1"/>
    <col min="12038" max="12288" width="9.140625" style="55"/>
    <col min="12289" max="12289" width="31.85546875" style="55" customWidth="1"/>
    <col min="12290" max="12290" width="42.140625" style="55" customWidth="1"/>
    <col min="12291" max="12291" width="15.85546875" style="55" customWidth="1"/>
    <col min="12292" max="12292" width="14.140625" style="55" customWidth="1"/>
    <col min="12293" max="12293" width="13.140625" style="55" customWidth="1"/>
    <col min="12294" max="12544" width="9.140625" style="55"/>
    <col min="12545" max="12545" width="31.85546875" style="55" customWidth="1"/>
    <col min="12546" max="12546" width="42.140625" style="55" customWidth="1"/>
    <col min="12547" max="12547" width="15.85546875" style="55" customWidth="1"/>
    <col min="12548" max="12548" width="14.140625" style="55" customWidth="1"/>
    <col min="12549" max="12549" width="13.140625" style="55" customWidth="1"/>
    <col min="12550" max="12800" width="9.140625" style="55"/>
    <col min="12801" max="12801" width="31.85546875" style="55" customWidth="1"/>
    <col min="12802" max="12802" width="42.140625" style="55" customWidth="1"/>
    <col min="12803" max="12803" width="15.85546875" style="55" customWidth="1"/>
    <col min="12804" max="12804" width="14.140625" style="55" customWidth="1"/>
    <col min="12805" max="12805" width="13.140625" style="55" customWidth="1"/>
    <col min="12806" max="13056" width="9.140625" style="55"/>
    <col min="13057" max="13057" width="31.85546875" style="55" customWidth="1"/>
    <col min="13058" max="13058" width="42.140625" style="55" customWidth="1"/>
    <col min="13059" max="13059" width="15.85546875" style="55" customWidth="1"/>
    <col min="13060" max="13060" width="14.140625" style="55" customWidth="1"/>
    <col min="13061" max="13061" width="13.140625" style="55" customWidth="1"/>
    <col min="13062" max="13312" width="9.140625" style="55"/>
    <col min="13313" max="13313" width="31.85546875" style="55" customWidth="1"/>
    <col min="13314" max="13314" width="42.140625" style="55" customWidth="1"/>
    <col min="13315" max="13315" width="15.85546875" style="55" customWidth="1"/>
    <col min="13316" max="13316" width="14.140625" style="55" customWidth="1"/>
    <col min="13317" max="13317" width="13.140625" style="55" customWidth="1"/>
    <col min="13318" max="13568" width="9.140625" style="55"/>
    <col min="13569" max="13569" width="31.85546875" style="55" customWidth="1"/>
    <col min="13570" max="13570" width="42.140625" style="55" customWidth="1"/>
    <col min="13571" max="13571" width="15.85546875" style="55" customWidth="1"/>
    <col min="13572" max="13572" width="14.140625" style="55" customWidth="1"/>
    <col min="13573" max="13573" width="13.140625" style="55" customWidth="1"/>
    <col min="13574" max="13824" width="9.140625" style="55"/>
    <col min="13825" max="13825" width="31.85546875" style="55" customWidth="1"/>
    <col min="13826" max="13826" width="42.140625" style="55" customWidth="1"/>
    <col min="13827" max="13827" width="15.85546875" style="55" customWidth="1"/>
    <col min="13828" max="13828" width="14.140625" style="55" customWidth="1"/>
    <col min="13829" max="13829" width="13.140625" style="55" customWidth="1"/>
    <col min="13830" max="14080" width="9.140625" style="55"/>
    <col min="14081" max="14081" width="31.85546875" style="55" customWidth="1"/>
    <col min="14082" max="14082" width="42.140625" style="55" customWidth="1"/>
    <col min="14083" max="14083" width="15.85546875" style="55" customWidth="1"/>
    <col min="14084" max="14084" width="14.140625" style="55" customWidth="1"/>
    <col min="14085" max="14085" width="13.140625" style="55" customWidth="1"/>
    <col min="14086" max="14336" width="9.140625" style="55"/>
    <col min="14337" max="14337" width="31.85546875" style="55" customWidth="1"/>
    <col min="14338" max="14338" width="42.140625" style="55" customWidth="1"/>
    <col min="14339" max="14339" width="15.85546875" style="55" customWidth="1"/>
    <col min="14340" max="14340" width="14.140625" style="55" customWidth="1"/>
    <col min="14341" max="14341" width="13.140625" style="55" customWidth="1"/>
    <col min="14342" max="14592" width="9.140625" style="55"/>
    <col min="14593" max="14593" width="31.85546875" style="55" customWidth="1"/>
    <col min="14594" max="14594" width="42.140625" style="55" customWidth="1"/>
    <col min="14595" max="14595" width="15.85546875" style="55" customWidth="1"/>
    <col min="14596" max="14596" width="14.140625" style="55" customWidth="1"/>
    <col min="14597" max="14597" width="13.140625" style="55" customWidth="1"/>
    <col min="14598" max="14848" width="9.140625" style="55"/>
    <col min="14849" max="14849" width="31.85546875" style="55" customWidth="1"/>
    <col min="14850" max="14850" width="42.140625" style="55" customWidth="1"/>
    <col min="14851" max="14851" width="15.85546875" style="55" customWidth="1"/>
    <col min="14852" max="14852" width="14.140625" style="55" customWidth="1"/>
    <col min="14853" max="14853" width="13.140625" style="55" customWidth="1"/>
    <col min="14854" max="15104" width="9.140625" style="55"/>
    <col min="15105" max="15105" width="31.85546875" style="55" customWidth="1"/>
    <col min="15106" max="15106" width="42.140625" style="55" customWidth="1"/>
    <col min="15107" max="15107" width="15.85546875" style="55" customWidth="1"/>
    <col min="15108" max="15108" width="14.140625" style="55" customWidth="1"/>
    <col min="15109" max="15109" width="13.140625" style="55" customWidth="1"/>
    <col min="15110" max="15360" width="9.140625" style="55"/>
    <col min="15361" max="15361" width="31.85546875" style="55" customWidth="1"/>
    <col min="15362" max="15362" width="42.140625" style="55" customWidth="1"/>
    <col min="15363" max="15363" width="15.85546875" style="55" customWidth="1"/>
    <col min="15364" max="15364" width="14.140625" style="55" customWidth="1"/>
    <col min="15365" max="15365" width="13.140625" style="55" customWidth="1"/>
    <col min="15366" max="15616" width="9.140625" style="55"/>
    <col min="15617" max="15617" width="31.85546875" style="55" customWidth="1"/>
    <col min="15618" max="15618" width="42.140625" style="55" customWidth="1"/>
    <col min="15619" max="15619" width="15.85546875" style="55" customWidth="1"/>
    <col min="15620" max="15620" width="14.140625" style="55" customWidth="1"/>
    <col min="15621" max="15621" width="13.140625" style="55" customWidth="1"/>
    <col min="15622" max="15872" width="9.140625" style="55"/>
    <col min="15873" max="15873" width="31.85546875" style="55" customWidth="1"/>
    <col min="15874" max="15874" width="42.140625" style="55" customWidth="1"/>
    <col min="15875" max="15875" width="15.85546875" style="55" customWidth="1"/>
    <col min="15876" max="15876" width="14.140625" style="55" customWidth="1"/>
    <col min="15877" max="15877" width="13.140625" style="55" customWidth="1"/>
    <col min="15878" max="16128" width="9.140625" style="55"/>
    <col min="16129" max="16129" width="31.85546875" style="55" customWidth="1"/>
    <col min="16130" max="16130" width="42.140625" style="55" customWidth="1"/>
    <col min="16131" max="16131" width="15.85546875" style="55" customWidth="1"/>
    <col min="16132" max="16132" width="14.140625" style="55" customWidth="1"/>
    <col min="16133" max="16133" width="13.140625" style="55" customWidth="1"/>
    <col min="16134" max="16384" width="9.140625" style="55"/>
  </cols>
  <sheetData>
    <row r="1" spans="1:11" ht="27" customHeight="1" x14ac:dyDescent="0.25">
      <c r="A1" s="54" t="s">
        <v>0</v>
      </c>
      <c r="B1" s="54"/>
      <c r="C1" s="54"/>
      <c r="D1" s="54"/>
      <c r="E1" s="54"/>
      <c r="K1" s="77" t="s">
        <v>96</v>
      </c>
    </row>
    <row r="2" spans="1:11" ht="23.25" customHeight="1" x14ac:dyDescent="0.25">
      <c r="A2" s="56" t="s">
        <v>1</v>
      </c>
      <c r="B2" s="56"/>
      <c r="C2" s="56"/>
      <c r="D2" s="56"/>
      <c r="E2" s="56"/>
    </row>
    <row r="4" spans="1:11" ht="47.25" customHeight="1" x14ac:dyDescent="0.2">
      <c r="A4" s="57" t="s">
        <v>2</v>
      </c>
      <c r="B4" s="58" t="s">
        <v>3</v>
      </c>
      <c r="C4" s="58" t="s">
        <v>98</v>
      </c>
      <c r="D4" s="58" t="s">
        <v>99</v>
      </c>
      <c r="E4" s="58" t="s">
        <v>6</v>
      </c>
    </row>
    <row r="5" spans="1:11" ht="17.45" customHeight="1" x14ac:dyDescent="0.2">
      <c r="A5" s="59" t="s">
        <v>7</v>
      </c>
      <c r="B5" s="60"/>
      <c r="C5" s="60"/>
      <c r="D5" s="60"/>
      <c r="E5" s="61"/>
    </row>
    <row r="6" spans="1:11" ht="25.5" x14ac:dyDescent="0.2">
      <c r="A6" s="62" t="s">
        <v>8</v>
      </c>
      <c r="B6" s="63" t="s">
        <v>9</v>
      </c>
      <c r="C6" s="64">
        <v>753175.50000000012</v>
      </c>
      <c r="D6" s="64">
        <v>519770.69999999995</v>
      </c>
      <c r="E6" s="64">
        <v>69.010569249796347</v>
      </c>
    </row>
    <row r="7" spans="1:11" x14ac:dyDescent="0.2">
      <c r="A7" s="62" t="s">
        <v>10</v>
      </c>
      <c r="B7" s="63" t="s">
        <v>11</v>
      </c>
      <c r="C7" s="65">
        <v>574590</v>
      </c>
      <c r="D7" s="65">
        <v>386578.8</v>
      </c>
      <c r="E7" s="64">
        <v>67.279068553229266</v>
      </c>
    </row>
    <row r="8" spans="1:11" ht="39.75" customHeight="1" x14ac:dyDescent="0.2">
      <c r="A8" s="66" t="s">
        <v>14</v>
      </c>
      <c r="B8" s="63" t="s">
        <v>15</v>
      </c>
      <c r="C8" s="65">
        <v>58056</v>
      </c>
      <c r="D8" s="65">
        <v>50416</v>
      </c>
      <c r="E8" s="64">
        <v>86.84029213173487</v>
      </c>
    </row>
    <row r="9" spans="1:11" ht="18" customHeight="1" x14ac:dyDescent="0.2">
      <c r="A9" s="66" t="s">
        <v>18</v>
      </c>
      <c r="B9" s="63" t="s">
        <v>19</v>
      </c>
      <c r="C9" s="64">
        <v>63605.8</v>
      </c>
      <c r="D9" s="64">
        <v>49068.5</v>
      </c>
      <c r="E9" s="64">
        <v>77.144694351772941</v>
      </c>
    </row>
    <row r="10" spans="1:11" ht="15.75" customHeight="1" x14ac:dyDescent="0.2">
      <c r="A10" s="67" t="s">
        <v>28</v>
      </c>
      <c r="B10" s="63" t="s">
        <v>29</v>
      </c>
      <c r="C10" s="64">
        <v>24351</v>
      </c>
      <c r="D10" s="64">
        <v>9029.2999999999993</v>
      </c>
      <c r="E10" s="64">
        <v>37.079791384337398</v>
      </c>
    </row>
    <row r="11" spans="1:11" x14ac:dyDescent="0.2">
      <c r="A11" s="66" t="s">
        <v>34</v>
      </c>
      <c r="B11" s="63" t="s">
        <v>35</v>
      </c>
      <c r="C11" s="64">
        <v>11232.8</v>
      </c>
      <c r="D11" s="64">
        <v>8427.5</v>
      </c>
      <c r="E11" s="64">
        <v>75.025817249483666</v>
      </c>
    </row>
    <row r="12" spans="1:11" ht="25.5" x14ac:dyDescent="0.2">
      <c r="A12" s="68" t="s">
        <v>36</v>
      </c>
      <c r="B12" s="63" t="s">
        <v>37</v>
      </c>
      <c r="C12" s="64">
        <v>0</v>
      </c>
      <c r="D12" s="64">
        <v>0</v>
      </c>
      <c r="E12" s="64">
        <v>0</v>
      </c>
    </row>
    <row r="13" spans="1:11" ht="38.25" x14ac:dyDescent="0.2">
      <c r="A13" s="68" t="s">
        <v>38</v>
      </c>
      <c r="B13" s="63" t="s">
        <v>39</v>
      </c>
      <c r="C13" s="64">
        <v>11778.3</v>
      </c>
      <c r="D13" s="64">
        <v>8294.1</v>
      </c>
      <c r="E13" s="64">
        <v>70.41848144469067</v>
      </c>
    </row>
    <row r="14" spans="1:11" ht="25.5" x14ac:dyDescent="0.2">
      <c r="A14" s="69" t="s">
        <v>40</v>
      </c>
      <c r="B14" s="63" t="s">
        <v>41</v>
      </c>
      <c r="C14" s="64">
        <v>1738</v>
      </c>
      <c r="D14" s="64">
        <v>1588</v>
      </c>
      <c r="E14" s="64">
        <v>91.369390103567312</v>
      </c>
    </row>
    <row r="15" spans="1:11" ht="37.5" customHeight="1" x14ac:dyDescent="0.2">
      <c r="A15" s="70" t="s">
        <v>42</v>
      </c>
      <c r="B15" s="63" t="s">
        <v>43</v>
      </c>
      <c r="C15" s="64">
        <v>2941.3</v>
      </c>
      <c r="D15" s="64">
        <v>2588.8000000000002</v>
      </c>
      <c r="E15" s="64">
        <v>88.01550334885934</v>
      </c>
    </row>
    <row r="16" spans="1:11" ht="36" customHeight="1" x14ac:dyDescent="0.2">
      <c r="A16" s="70" t="s">
        <v>44</v>
      </c>
      <c r="B16" s="63" t="s">
        <v>45</v>
      </c>
      <c r="C16" s="64">
        <v>1342.6</v>
      </c>
      <c r="D16" s="64">
        <v>1247.0999999999999</v>
      </c>
      <c r="E16" s="64">
        <v>92.886935796216292</v>
      </c>
    </row>
    <row r="17" spans="1:9" ht="22.5" customHeight="1" x14ac:dyDescent="0.2">
      <c r="A17" s="70" t="s">
        <v>46</v>
      </c>
      <c r="B17" s="63" t="s">
        <v>47</v>
      </c>
      <c r="C17" s="64">
        <v>0</v>
      </c>
      <c r="D17" s="64">
        <v>0</v>
      </c>
      <c r="E17" s="64">
        <v>0</v>
      </c>
    </row>
    <row r="18" spans="1:9" ht="30" customHeight="1" x14ac:dyDescent="0.2">
      <c r="A18" s="70" t="s">
        <v>48</v>
      </c>
      <c r="B18" s="63" t="s">
        <v>49</v>
      </c>
      <c r="C18" s="64">
        <v>3267.6</v>
      </c>
      <c r="D18" s="64">
        <v>2267.4</v>
      </c>
      <c r="E18" s="64">
        <v>69.390378259272865</v>
      </c>
    </row>
    <row r="19" spans="1:9" ht="15" customHeight="1" x14ac:dyDescent="0.2">
      <c r="A19" s="70" t="s">
        <v>50</v>
      </c>
      <c r="B19" s="63" t="s">
        <v>51</v>
      </c>
      <c r="C19" s="64">
        <v>272.10000000000002</v>
      </c>
      <c r="D19" s="64">
        <v>265.2</v>
      </c>
      <c r="E19" s="64">
        <v>97.464167585446518</v>
      </c>
    </row>
    <row r="20" spans="1:9" x14ac:dyDescent="0.2">
      <c r="A20" s="70" t="s">
        <v>52</v>
      </c>
      <c r="B20" s="63" t="s">
        <v>53</v>
      </c>
      <c r="C20" s="64">
        <v>1848503.4</v>
      </c>
      <c r="D20" s="64">
        <v>1350037.1</v>
      </c>
      <c r="E20" s="64">
        <v>73.034060959801323</v>
      </c>
    </row>
    <row r="21" spans="1:9" ht="15" customHeight="1" x14ac:dyDescent="0.2">
      <c r="A21" s="71" t="s">
        <v>54</v>
      </c>
      <c r="B21" s="72"/>
      <c r="C21" s="73">
        <v>2601678.9</v>
      </c>
      <c r="D21" s="73">
        <v>1869807.8</v>
      </c>
      <c r="E21" s="73">
        <v>71.869276412242883</v>
      </c>
      <c r="G21" s="74"/>
      <c r="H21" s="74"/>
      <c r="I21" s="75"/>
    </row>
    <row r="22" spans="1:9" ht="28.5" x14ac:dyDescent="0.2">
      <c r="A22" s="76"/>
      <c r="C22" s="58" t="s">
        <v>98</v>
      </c>
      <c r="D22" s="58" t="s">
        <v>99</v>
      </c>
    </row>
    <row r="23" spans="1:9" ht="25.5" x14ac:dyDescent="0.2">
      <c r="B23" s="63" t="s">
        <v>9</v>
      </c>
      <c r="C23" s="64">
        <v>753175.50000000012</v>
      </c>
      <c r="D23" s="64">
        <v>519770.69999999995</v>
      </c>
    </row>
    <row r="24" spans="1:9" x14ac:dyDescent="0.2">
      <c r="B24" s="63" t="s">
        <v>53</v>
      </c>
      <c r="C24" s="64">
        <v>1848503.4</v>
      </c>
      <c r="D24" s="64">
        <v>1350037.1</v>
      </c>
    </row>
  </sheetData>
  <mergeCells count="2">
    <mergeCell ref="A1:E1"/>
    <mergeCell ref="A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" sqref="A2:E2"/>
    </sheetView>
  </sheetViews>
  <sheetFormatPr defaultRowHeight="18" x14ac:dyDescent="0.25"/>
  <cols>
    <col min="1" max="1" width="9.7109375" style="78" customWidth="1"/>
    <col min="2" max="2" width="36.7109375" style="78" customWidth="1"/>
    <col min="3" max="3" width="20.5703125" style="78" customWidth="1"/>
    <col min="4" max="4" width="14.140625" style="78" customWidth="1"/>
    <col min="5" max="5" width="20.140625" style="78" customWidth="1"/>
    <col min="6" max="256" width="9.140625" style="78"/>
    <col min="257" max="257" width="31.85546875" style="78" customWidth="1"/>
    <col min="258" max="258" width="42.140625" style="78" customWidth="1"/>
    <col min="259" max="259" width="15.85546875" style="78" customWidth="1"/>
    <col min="260" max="260" width="14.140625" style="78" customWidth="1"/>
    <col min="261" max="261" width="13.140625" style="78" customWidth="1"/>
    <col min="262" max="512" width="9.140625" style="78"/>
    <col min="513" max="513" width="31.85546875" style="78" customWidth="1"/>
    <col min="514" max="514" width="42.140625" style="78" customWidth="1"/>
    <col min="515" max="515" width="15.85546875" style="78" customWidth="1"/>
    <col min="516" max="516" width="14.140625" style="78" customWidth="1"/>
    <col min="517" max="517" width="13.140625" style="78" customWidth="1"/>
    <col min="518" max="768" width="9.140625" style="78"/>
    <col min="769" max="769" width="31.85546875" style="78" customWidth="1"/>
    <col min="770" max="770" width="42.140625" style="78" customWidth="1"/>
    <col min="771" max="771" width="15.85546875" style="78" customWidth="1"/>
    <col min="772" max="772" width="14.140625" style="78" customWidth="1"/>
    <col min="773" max="773" width="13.140625" style="78" customWidth="1"/>
    <col min="774" max="1024" width="9.140625" style="78"/>
    <col min="1025" max="1025" width="31.85546875" style="78" customWidth="1"/>
    <col min="1026" max="1026" width="42.140625" style="78" customWidth="1"/>
    <col min="1027" max="1027" width="15.85546875" style="78" customWidth="1"/>
    <col min="1028" max="1028" width="14.140625" style="78" customWidth="1"/>
    <col min="1029" max="1029" width="13.140625" style="78" customWidth="1"/>
    <col min="1030" max="1280" width="9.140625" style="78"/>
    <col min="1281" max="1281" width="31.85546875" style="78" customWidth="1"/>
    <col min="1282" max="1282" width="42.140625" style="78" customWidth="1"/>
    <col min="1283" max="1283" width="15.85546875" style="78" customWidth="1"/>
    <col min="1284" max="1284" width="14.140625" style="78" customWidth="1"/>
    <col min="1285" max="1285" width="13.140625" style="78" customWidth="1"/>
    <col min="1286" max="1536" width="9.140625" style="78"/>
    <col min="1537" max="1537" width="31.85546875" style="78" customWidth="1"/>
    <col min="1538" max="1538" width="42.140625" style="78" customWidth="1"/>
    <col min="1539" max="1539" width="15.85546875" style="78" customWidth="1"/>
    <col min="1540" max="1540" width="14.140625" style="78" customWidth="1"/>
    <col min="1541" max="1541" width="13.140625" style="78" customWidth="1"/>
    <col min="1542" max="1792" width="9.140625" style="78"/>
    <col min="1793" max="1793" width="31.85546875" style="78" customWidth="1"/>
    <col min="1794" max="1794" width="42.140625" style="78" customWidth="1"/>
    <col min="1795" max="1795" width="15.85546875" style="78" customWidth="1"/>
    <col min="1796" max="1796" width="14.140625" style="78" customWidth="1"/>
    <col min="1797" max="1797" width="13.140625" style="78" customWidth="1"/>
    <col min="1798" max="2048" width="9.140625" style="78"/>
    <col min="2049" max="2049" width="31.85546875" style="78" customWidth="1"/>
    <col min="2050" max="2050" width="42.140625" style="78" customWidth="1"/>
    <col min="2051" max="2051" width="15.85546875" style="78" customWidth="1"/>
    <col min="2052" max="2052" width="14.140625" style="78" customWidth="1"/>
    <col min="2053" max="2053" width="13.140625" style="78" customWidth="1"/>
    <col min="2054" max="2304" width="9.140625" style="78"/>
    <col min="2305" max="2305" width="31.85546875" style="78" customWidth="1"/>
    <col min="2306" max="2306" width="42.140625" style="78" customWidth="1"/>
    <col min="2307" max="2307" width="15.85546875" style="78" customWidth="1"/>
    <col min="2308" max="2308" width="14.140625" style="78" customWidth="1"/>
    <col min="2309" max="2309" width="13.140625" style="78" customWidth="1"/>
    <col min="2310" max="2560" width="9.140625" style="78"/>
    <col min="2561" max="2561" width="31.85546875" style="78" customWidth="1"/>
    <col min="2562" max="2562" width="42.140625" style="78" customWidth="1"/>
    <col min="2563" max="2563" width="15.85546875" style="78" customWidth="1"/>
    <col min="2564" max="2564" width="14.140625" style="78" customWidth="1"/>
    <col min="2565" max="2565" width="13.140625" style="78" customWidth="1"/>
    <col min="2566" max="2816" width="9.140625" style="78"/>
    <col min="2817" max="2817" width="31.85546875" style="78" customWidth="1"/>
    <col min="2818" max="2818" width="42.140625" style="78" customWidth="1"/>
    <col min="2819" max="2819" width="15.85546875" style="78" customWidth="1"/>
    <col min="2820" max="2820" width="14.140625" style="78" customWidth="1"/>
    <col min="2821" max="2821" width="13.140625" style="78" customWidth="1"/>
    <col min="2822" max="3072" width="9.140625" style="78"/>
    <col min="3073" max="3073" width="31.85546875" style="78" customWidth="1"/>
    <col min="3074" max="3074" width="42.140625" style="78" customWidth="1"/>
    <col min="3075" max="3075" width="15.85546875" style="78" customWidth="1"/>
    <col min="3076" max="3076" width="14.140625" style="78" customWidth="1"/>
    <col min="3077" max="3077" width="13.140625" style="78" customWidth="1"/>
    <col min="3078" max="3328" width="9.140625" style="78"/>
    <col min="3329" max="3329" width="31.85546875" style="78" customWidth="1"/>
    <col min="3330" max="3330" width="42.140625" style="78" customWidth="1"/>
    <col min="3331" max="3331" width="15.85546875" style="78" customWidth="1"/>
    <col min="3332" max="3332" width="14.140625" style="78" customWidth="1"/>
    <col min="3333" max="3333" width="13.140625" style="78" customWidth="1"/>
    <col min="3334" max="3584" width="9.140625" style="78"/>
    <col min="3585" max="3585" width="31.85546875" style="78" customWidth="1"/>
    <col min="3586" max="3586" width="42.140625" style="78" customWidth="1"/>
    <col min="3587" max="3587" width="15.85546875" style="78" customWidth="1"/>
    <col min="3588" max="3588" width="14.140625" style="78" customWidth="1"/>
    <col min="3589" max="3589" width="13.140625" style="78" customWidth="1"/>
    <col min="3590" max="3840" width="9.140625" style="78"/>
    <col min="3841" max="3841" width="31.85546875" style="78" customWidth="1"/>
    <col min="3842" max="3842" width="42.140625" style="78" customWidth="1"/>
    <col min="3843" max="3843" width="15.85546875" style="78" customWidth="1"/>
    <col min="3844" max="3844" width="14.140625" style="78" customWidth="1"/>
    <col min="3845" max="3845" width="13.140625" style="78" customWidth="1"/>
    <col min="3846" max="4096" width="9.140625" style="78"/>
    <col min="4097" max="4097" width="31.85546875" style="78" customWidth="1"/>
    <col min="4098" max="4098" width="42.140625" style="78" customWidth="1"/>
    <col min="4099" max="4099" width="15.85546875" style="78" customWidth="1"/>
    <col min="4100" max="4100" width="14.140625" style="78" customWidth="1"/>
    <col min="4101" max="4101" width="13.140625" style="78" customWidth="1"/>
    <col min="4102" max="4352" width="9.140625" style="78"/>
    <col min="4353" max="4353" width="31.85546875" style="78" customWidth="1"/>
    <col min="4354" max="4354" width="42.140625" style="78" customWidth="1"/>
    <col min="4355" max="4355" width="15.85546875" style="78" customWidth="1"/>
    <col min="4356" max="4356" width="14.140625" style="78" customWidth="1"/>
    <col min="4357" max="4357" width="13.140625" style="78" customWidth="1"/>
    <col min="4358" max="4608" width="9.140625" style="78"/>
    <col min="4609" max="4609" width="31.85546875" style="78" customWidth="1"/>
    <col min="4610" max="4610" width="42.140625" style="78" customWidth="1"/>
    <col min="4611" max="4611" width="15.85546875" style="78" customWidth="1"/>
    <col min="4612" max="4612" width="14.140625" style="78" customWidth="1"/>
    <col min="4613" max="4613" width="13.140625" style="78" customWidth="1"/>
    <col min="4614" max="4864" width="9.140625" style="78"/>
    <col min="4865" max="4865" width="31.85546875" style="78" customWidth="1"/>
    <col min="4866" max="4866" width="42.140625" style="78" customWidth="1"/>
    <col min="4867" max="4867" width="15.85546875" style="78" customWidth="1"/>
    <col min="4868" max="4868" width="14.140625" style="78" customWidth="1"/>
    <col min="4869" max="4869" width="13.140625" style="78" customWidth="1"/>
    <col min="4870" max="5120" width="9.140625" style="78"/>
    <col min="5121" max="5121" width="31.85546875" style="78" customWidth="1"/>
    <col min="5122" max="5122" width="42.140625" style="78" customWidth="1"/>
    <col min="5123" max="5123" width="15.85546875" style="78" customWidth="1"/>
    <col min="5124" max="5124" width="14.140625" style="78" customWidth="1"/>
    <col min="5125" max="5125" width="13.140625" style="78" customWidth="1"/>
    <col min="5126" max="5376" width="9.140625" style="78"/>
    <col min="5377" max="5377" width="31.85546875" style="78" customWidth="1"/>
    <col min="5378" max="5378" width="42.140625" style="78" customWidth="1"/>
    <col min="5379" max="5379" width="15.85546875" style="78" customWidth="1"/>
    <col min="5380" max="5380" width="14.140625" style="78" customWidth="1"/>
    <col min="5381" max="5381" width="13.140625" style="78" customWidth="1"/>
    <col min="5382" max="5632" width="9.140625" style="78"/>
    <col min="5633" max="5633" width="31.85546875" style="78" customWidth="1"/>
    <col min="5634" max="5634" width="42.140625" style="78" customWidth="1"/>
    <col min="5635" max="5635" width="15.85546875" style="78" customWidth="1"/>
    <col min="5636" max="5636" width="14.140625" style="78" customWidth="1"/>
    <col min="5637" max="5637" width="13.140625" style="78" customWidth="1"/>
    <col min="5638" max="5888" width="9.140625" style="78"/>
    <col min="5889" max="5889" width="31.85546875" style="78" customWidth="1"/>
    <col min="5890" max="5890" width="42.140625" style="78" customWidth="1"/>
    <col min="5891" max="5891" width="15.85546875" style="78" customWidth="1"/>
    <col min="5892" max="5892" width="14.140625" style="78" customWidth="1"/>
    <col min="5893" max="5893" width="13.140625" style="78" customWidth="1"/>
    <col min="5894" max="6144" width="9.140625" style="78"/>
    <col min="6145" max="6145" width="31.85546875" style="78" customWidth="1"/>
    <col min="6146" max="6146" width="42.140625" style="78" customWidth="1"/>
    <col min="6147" max="6147" width="15.85546875" style="78" customWidth="1"/>
    <col min="6148" max="6148" width="14.140625" style="78" customWidth="1"/>
    <col min="6149" max="6149" width="13.140625" style="78" customWidth="1"/>
    <col min="6150" max="6400" width="9.140625" style="78"/>
    <col min="6401" max="6401" width="31.85546875" style="78" customWidth="1"/>
    <col min="6402" max="6402" width="42.140625" style="78" customWidth="1"/>
    <col min="6403" max="6403" width="15.85546875" style="78" customWidth="1"/>
    <col min="6404" max="6404" width="14.140625" style="78" customWidth="1"/>
    <col min="6405" max="6405" width="13.140625" style="78" customWidth="1"/>
    <col min="6406" max="6656" width="9.140625" style="78"/>
    <col min="6657" max="6657" width="31.85546875" style="78" customWidth="1"/>
    <col min="6658" max="6658" width="42.140625" style="78" customWidth="1"/>
    <col min="6659" max="6659" width="15.85546875" style="78" customWidth="1"/>
    <col min="6660" max="6660" width="14.140625" style="78" customWidth="1"/>
    <col min="6661" max="6661" width="13.140625" style="78" customWidth="1"/>
    <col min="6662" max="6912" width="9.140625" style="78"/>
    <col min="6913" max="6913" width="31.85546875" style="78" customWidth="1"/>
    <col min="6914" max="6914" width="42.140625" style="78" customWidth="1"/>
    <col min="6915" max="6915" width="15.85546875" style="78" customWidth="1"/>
    <col min="6916" max="6916" width="14.140625" style="78" customWidth="1"/>
    <col min="6917" max="6917" width="13.140625" style="78" customWidth="1"/>
    <col min="6918" max="7168" width="9.140625" style="78"/>
    <col min="7169" max="7169" width="31.85546875" style="78" customWidth="1"/>
    <col min="7170" max="7170" width="42.140625" style="78" customWidth="1"/>
    <col min="7171" max="7171" width="15.85546875" style="78" customWidth="1"/>
    <col min="7172" max="7172" width="14.140625" style="78" customWidth="1"/>
    <col min="7173" max="7173" width="13.140625" style="78" customWidth="1"/>
    <col min="7174" max="7424" width="9.140625" style="78"/>
    <col min="7425" max="7425" width="31.85546875" style="78" customWidth="1"/>
    <col min="7426" max="7426" width="42.140625" style="78" customWidth="1"/>
    <col min="7427" max="7427" width="15.85546875" style="78" customWidth="1"/>
    <col min="7428" max="7428" width="14.140625" style="78" customWidth="1"/>
    <col min="7429" max="7429" width="13.140625" style="78" customWidth="1"/>
    <col min="7430" max="7680" width="9.140625" style="78"/>
    <col min="7681" max="7681" width="31.85546875" style="78" customWidth="1"/>
    <col min="7682" max="7682" width="42.140625" style="78" customWidth="1"/>
    <col min="7683" max="7683" width="15.85546875" style="78" customWidth="1"/>
    <col min="7684" max="7684" width="14.140625" style="78" customWidth="1"/>
    <col min="7685" max="7685" width="13.140625" style="78" customWidth="1"/>
    <col min="7686" max="7936" width="9.140625" style="78"/>
    <col min="7937" max="7937" width="31.85546875" style="78" customWidth="1"/>
    <col min="7938" max="7938" width="42.140625" style="78" customWidth="1"/>
    <col min="7939" max="7939" width="15.85546875" style="78" customWidth="1"/>
    <col min="7940" max="7940" width="14.140625" style="78" customWidth="1"/>
    <col min="7941" max="7941" width="13.140625" style="78" customWidth="1"/>
    <col min="7942" max="8192" width="9.140625" style="78"/>
    <col min="8193" max="8193" width="31.85546875" style="78" customWidth="1"/>
    <col min="8194" max="8194" width="42.140625" style="78" customWidth="1"/>
    <col min="8195" max="8195" width="15.85546875" style="78" customWidth="1"/>
    <col min="8196" max="8196" width="14.140625" style="78" customWidth="1"/>
    <col min="8197" max="8197" width="13.140625" style="78" customWidth="1"/>
    <col min="8198" max="8448" width="9.140625" style="78"/>
    <col min="8449" max="8449" width="31.85546875" style="78" customWidth="1"/>
    <col min="8450" max="8450" width="42.140625" style="78" customWidth="1"/>
    <col min="8451" max="8451" width="15.85546875" style="78" customWidth="1"/>
    <col min="8452" max="8452" width="14.140625" style="78" customWidth="1"/>
    <col min="8453" max="8453" width="13.140625" style="78" customWidth="1"/>
    <col min="8454" max="8704" width="9.140625" style="78"/>
    <col min="8705" max="8705" width="31.85546875" style="78" customWidth="1"/>
    <col min="8706" max="8706" width="42.140625" style="78" customWidth="1"/>
    <col min="8707" max="8707" width="15.85546875" style="78" customWidth="1"/>
    <col min="8708" max="8708" width="14.140625" style="78" customWidth="1"/>
    <col min="8709" max="8709" width="13.140625" style="78" customWidth="1"/>
    <col min="8710" max="8960" width="9.140625" style="78"/>
    <col min="8961" max="8961" width="31.85546875" style="78" customWidth="1"/>
    <col min="8962" max="8962" width="42.140625" style="78" customWidth="1"/>
    <col min="8963" max="8963" width="15.85546875" style="78" customWidth="1"/>
    <col min="8964" max="8964" width="14.140625" style="78" customWidth="1"/>
    <col min="8965" max="8965" width="13.140625" style="78" customWidth="1"/>
    <col min="8966" max="9216" width="9.140625" style="78"/>
    <col min="9217" max="9217" width="31.85546875" style="78" customWidth="1"/>
    <col min="9218" max="9218" width="42.140625" style="78" customWidth="1"/>
    <col min="9219" max="9219" width="15.85546875" style="78" customWidth="1"/>
    <col min="9220" max="9220" width="14.140625" style="78" customWidth="1"/>
    <col min="9221" max="9221" width="13.140625" style="78" customWidth="1"/>
    <col min="9222" max="9472" width="9.140625" style="78"/>
    <col min="9473" max="9473" width="31.85546875" style="78" customWidth="1"/>
    <col min="9474" max="9474" width="42.140625" style="78" customWidth="1"/>
    <col min="9475" max="9475" width="15.85546875" style="78" customWidth="1"/>
    <col min="9476" max="9476" width="14.140625" style="78" customWidth="1"/>
    <col min="9477" max="9477" width="13.140625" style="78" customWidth="1"/>
    <col min="9478" max="9728" width="9.140625" style="78"/>
    <col min="9729" max="9729" width="31.85546875" style="78" customWidth="1"/>
    <col min="9730" max="9730" width="42.140625" style="78" customWidth="1"/>
    <col min="9731" max="9731" width="15.85546875" style="78" customWidth="1"/>
    <col min="9732" max="9732" width="14.140625" style="78" customWidth="1"/>
    <col min="9733" max="9733" width="13.140625" style="78" customWidth="1"/>
    <col min="9734" max="9984" width="9.140625" style="78"/>
    <col min="9985" max="9985" width="31.85546875" style="78" customWidth="1"/>
    <col min="9986" max="9986" width="42.140625" style="78" customWidth="1"/>
    <col min="9987" max="9987" width="15.85546875" style="78" customWidth="1"/>
    <col min="9988" max="9988" width="14.140625" style="78" customWidth="1"/>
    <col min="9989" max="9989" width="13.140625" style="78" customWidth="1"/>
    <col min="9990" max="10240" width="9.140625" style="78"/>
    <col min="10241" max="10241" width="31.85546875" style="78" customWidth="1"/>
    <col min="10242" max="10242" width="42.140625" style="78" customWidth="1"/>
    <col min="10243" max="10243" width="15.85546875" style="78" customWidth="1"/>
    <col min="10244" max="10244" width="14.140625" style="78" customWidth="1"/>
    <col min="10245" max="10245" width="13.140625" style="78" customWidth="1"/>
    <col min="10246" max="10496" width="9.140625" style="78"/>
    <col min="10497" max="10497" width="31.85546875" style="78" customWidth="1"/>
    <col min="10498" max="10498" width="42.140625" style="78" customWidth="1"/>
    <col min="10499" max="10499" width="15.85546875" style="78" customWidth="1"/>
    <col min="10500" max="10500" width="14.140625" style="78" customWidth="1"/>
    <col min="10501" max="10501" width="13.140625" style="78" customWidth="1"/>
    <col min="10502" max="10752" width="9.140625" style="78"/>
    <col min="10753" max="10753" width="31.85546875" style="78" customWidth="1"/>
    <col min="10754" max="10754" width="42.140625" style="78" customWidth="1"/>
    <col min="10755" max="10755" width="15.85546875" style="78" customWidth="1"/>
    <col min="10756" max="10756" width="14.140625" style="78" customWidth="1"/>
    <col min="10757" max="10757" width="13.140625" style="78" customWidth="1"/>
    <col min="10758" max="11008" width="9.140625" style="78"/>
    <col min="11009" max="11009" width="31.85546875" style="78" customWidth="1"/>
    <col min="11010" max="11010" width="42.140625" style="78" customWidth="1"/>
    <col min="11011" max="11011" width="15.85546875" style="78" customWidth="1"/>
    <col min="11012" max="11012" width="14.140625" style="78" customWidth="1"/>
    <col min="11013" max="11013" width="13.140625" style="78" customWidth="1"/>
    <col min="11014" max="11264" width="9.140625" style="78"/>
    <col min="11265" max="11265" width="31.85546875" style="78" customWidth="1"/>
    <col min="11266" max="11266" width="42.140625" style="78" customWidth="1"/>
    <col min="11267" max="11267" width="15.85546875" style="78" customWidth="1"/>
    <col min="11268" max="11268" width="14.140625" style="78" customWidth="1"/>
    <col min="11269" max="11269" width="13.140625" style="78" customWidth="1"/>
    <col min="11270" max="11520" width="9.140625" style="78"/>
    <col min="11521" max="11521" width="31.85546875" style="78" customWidth="1"/>
    <col min="11522" max="11522" width="42.140625" style="78" customWidth="1"/>
    <col min="11523" max="11523" width="15.85546875" style="78" customWidth="1"/>
    <col min="11524" max="11524" width="14.140625" style="78" customWidth="1"/>
    <col min="11525" max="11525" width="13.140625" style="78" customWidth="1"/>
    <col min="11526" max="11776" width="9.140625" style="78"/>
    <col min="11777" max="11777" width="31.85546875" style="78" customWidth="1"/>
    <col min="11778" max="11778" width="42.140625" style="78" customWidth="1"/>
    <col min="11779" max="11779" width="15.85546875" style="78" customWidth="1"/>
    <col min="11780" max="11780" width="14.140625" style="78" customWidth="1"/>
    <col min="11781" max="11781" width="13.140625" style="78" customWidth="1"/>
    <col min="11782" max="12032" width="9.140625" style="78"/>
    <col min="12033" max="12033" width="31.85546875" style="78" customWidth="1"/>
    <col min="12034" max="12034" width="42.140625" style="78" customWidth="1"/>
    <col min="12035" max="12035" width="15.85546875" style="78" customWidth="1"/>
    <col min="12036" max="12036" width="14.140625" style="78" customWidth="1"/>
    <col min="12037" max="12037" width="13.140625" style="78" customWidth="1"/>
    <col min="12038" max="12288" width="9.140625" style="78"/>
    <col min="12289" max="12289" width="31.85546875" style="78" customWidth="1"/>
    <col min="12290" max="12290" width="42.140625" style="78" customWidth="1"/>
    <col min="12291" max="12291" width="15.85546875" style="78" customWidth="1"/>
    <col min="12292" max="12292" width="14.140625" style="78" customWidth="1"/>
    <col min="12293" max="12293" width="13.140625" style="78" customWidth="1"/>
    <col min="12294" max="12544" width="9.140625" style="78"/>
    <col min="12545" max="12545" width="31.85546875" style="78" customWidth="1"/>
    <col min="12546" max="12546" width="42.140625" style="78" customWidth="1"/>
    <col min="12547" max="12547" width="15.85546875" style="78" customWidth="1"/>
    <col min="12548" max="12548" width="14.140625" style="78" customWidth="1"/>
    <col min="12549" max="12549" width="13.140625" style="78" customWidth="1"/>
    <col min="12550" max="12800" width="9.140625" style="78"/>
    <col min="12801" max="12801" width="31.85546875" style="78" customWidth="1"/>
    <col min="12802" max="12802" width="42.140625" style="78" customWidth="1"/>
    <col min="12803" max="12803" width="15.85546875" style="78" customWidth="1"/>
    <col min="12804" max="12804" width="14.140625" style="78" customWidth="1"/>
    <col min="12805" max="12805" width="13.140625" style="78" customWidth="1"/>
    <col min="12806" max="13056" width="9.140625" style="78"/>
    <col min="13057" max="13057" width="31.85546875" style="78" customWidth="1"/>
    <col min="13058" max="13058" width="42.140625" style="78" customWidth="1"/>
    <col min="13059" max="13059" width="15.85546875" style="78" customWidth="1"/>
    <col min="13060" max="13060" width="14.140625" style="78" customWidth="1"/>
    <col min="13061" max="13061" width="13.140625" style="78" customWidth="1"/>
    <col min="13062" max="13312" width="9.140625" style="78"/>
    <col min="13313" max="13313" width="31.85546875" style="78" customWidth="1"/>
    <col min="13314" max="13314" width="42.140625" style="78" customWidth="1"/>
    <col min="13315" max="13315" width="15.85546875" style="78" customWidth="1"/>
    <col min="13316" max="13316" width="14.140625" style="78" customWidth="1"/>
    <col min="13317" max="13317" width="13.140625" style="78" customWidth="1"/>
    <col min="13318" max="13568" width="9.140625" style="78"/>
    <col min="13569" max="13569" width="31.85546875" style="78" customWidth="1"/>
    <col min="13570" max="13570" width="42.140625" style="78" customWidth="1"/>
    <col min="13571" max="13571" width="15.85546875" style="78" customWidth="1"/>
    <col min="13572" max="13572" width="14.140625" style="78" customWidth="1"/>
    <col min="13573" max="13573" width="13.140625" style="78" customWidth="1"/>
    <col min="13574" max="13824" width="9.140625" style="78"/>
    <col min="13825" max="13825" width="31.85546875" style="78" customWidth="1"/>
    <col min="13826" max="13826" width="42.140625" style="78" customWidth="1"/>
    <col min="13827" max="13827" width="15.85546875" style="78" customWidth="1"/>
    <col min="13828" max="13828" width="14.140625" style="78" customWidth="1"/>
    <col min="13829" max="13829" width="13.140625" style="78" customWidth="1"/>
    <col min="13830" max="14080" width="9.140625" style="78"/>
    <col min="14081" max="14081" width="31.85546875" style="78" customWidth="1"/>
    <col min="14082" max="14082" width="42.140625" style="78" customWidth="1"/>
    <col min="14083" max="14083" width="15.85546875" style="78" customWidth="1"/>
    <col min="14084" max="14084" width="14.140625" style="78" customWidth="1"/>
    <col min="14085" max="14085" width="13.140625" style="78" customWidth="1"/>
    <col min="14086" max="14336" width="9.140625" style="78"/>
    <col min="14337" max="14337" width="31.85546875" style="78" customWidth="1"/>
    <col min="14338" max="14338" width="42.140625" style="78" customWidth="1"/>
    <col min="14339" max="14339" width="15.85546875" style="78" customWidth="1"/>
    <col min="14340" max="14340" width="14.140625" style="78" customWidth="1"/>
    <col min="14341" max="14341" width="13.140625" style="78" customWidth="1"/>
    <col min="14342" max="14592" width="9.140625" style="78"/>
    <col min="14593" max="14593" width="31.85546875" style="78" customWidth="1"/>
    <col min="14594" max="14594" width="42.140625" style="78" customWidth="1"/>
    <col min="14595" max="14595" width="15.85546875" style="78" customWidth="1"/>
    <col min="14596" max="14596" width="14.140625" style="78" customWidth="1"/>
    <col min="14597" max="14597" width="13.140625" style="78" customWidth="1"/>
    <col min="14598" max="14848" width="9.140625" style="78"/>
    <col min="14849" max="14849" width="31.85546875" style="78" customWidth="1"/>
    <col min="14850" max="14850" width="42.140625" style="78" customWidth="1"/>
    <col min="14851" max="14851" width="15.85546875" style="78" customWidth="1"/>
    <col min="14852" max="14852" width="14.140625" style="78" customWidth="1"/>
    <col min="14853" max="14853" width="13.140625" style="78" customWidth="1"/>
    <col min="14854" max="15104" width="9.140625" style="78"/>
    <col min="15105" max="15105" width="31.85546875" style="78" customWidth="1"/>
    <col min="15106" max="15106" width="42.140625" style="78" customWidth="1"/>
    <col min="15107" max="15107" width="15.85546875" style="78" customWidth="1"/>
    <col min="15108" max="15108" width="14.140625" style="78" customWidth="1"/>
    <col min="15109" max="15109" width="13.140625" style="78" customWidth="1"/>
    <col min="15110" max="15360" width="9.140625" style="78"/>
    <col min="15361" max="15361" width="31.85546875" style="78" customWidth="1"/>
    <col min="15362" max="15362" width="42.140625" style="78" customWidth="1"/>
    <col min="15363" max="15363" width="15.85546875" style="78" customWidth="1"/>
    <col min="15364" max="15364" width="14.140625" style="78" customWidth="1"/>
    <col min="15365" max="15365" width="13.140625" style="78" customWidth="1"/>
    <col min="15366" max="15616" width="9.140625" style="78"/>
    <col min="15617" max="15617" width="31.85546875" style="78" customWidth="1"/>
    <col min="15618" max="15618" width="42.140625" style="78" customWidth="1"/>
    <col min="15619" max="15619" width="15.85546875" style="78" customWidth="1"/>
    <col min="15620" max="15620" width="14.140625" style="78" customWidth="1"/>
    <col min="15621" max="15621" width="13.140625" style="78" customWidth="1"/>
    <col min="15622" max="15872" width="9.140625" style="78"/>
    <col min="15873" max="15873" width="31.85546875" style="78" customWidth="1"/>
    <col min="15874" max="15874" width="42.140625" style="78" customWidth="1"/>
    <col min="15875" max="15875" width="15.85546875" style="78" customWidth="1"/>
    <col min="15876" max="15876" width="14.140625" style="78" customWidth="1"/>
    <col min="15877" max="15877" width="13.140625" style="78" customWidth="1"/>
    <col min="15878" max="16128" width="9.140625" style="78"/>
    <col min="16129" max="16129" width="31.85546875" style="78" customWidth="1"/>
    <col min="16130" max="16130" width="42.140625" style="78" customWidth="1"/>
    <col min="16131" max="16131" width="15.85546875" style="78" customWidth="1"/>
    <col min="16132" max="16132" width="14.140625" style="78" customWidth="1"/>
    <col min="16133" max="16133" width="13.140625" style="78" customWidth="1"/>
    <col min="16134" max="16384" width="9.140625" style="78"/>
  </cols>
  <sheetData>
    <row r="1" spans="1:10" ht="27" customHeight="1" x14ac:dyDescent="0.25">
      <c r="A1" s="54" t="s">
        <v>0</v>
      </c>
      <c r="B1" s="54"/>
      <c r="C1" s="54"/>
      <c r="D1" s="54"/>
      <c r="E1" s="54"/>
      <c r="J1" s="77" t="s">
        <v>97</v>
      </c>
    </row>
    <row r="2" spans="1:10" ht="23.25" customHeight="1" x14ac:dyDescent="0.25">
      <c r="A2" s="56" t="s">
        <v>1</v>
      </c>
      <c r="B2" s="56"/>
      <c r="C2" s="56"/>
      <c r="D2" s="56"/>
      <c r="E2" s="56"/>
    </row>
    <row r="4" spans="1:10" ht="15" customHeight="1" x14ac:dyDescent="0.25">
      <c r="A4" s="99" t="s">
        <v>55</v>
      </c>
      <c r="B4" s="100"/>
      <c r="C4" s="100"/>
      <c r="D4" s="100"/>
      <c r="E4" s="101"/>
      <c r="F4" s="79"/>
      <c r="G4" s="80"/>
      <c r="H4" s="80"/>
      <c r="I4" s="81"/>
    </row>
    <row r="5" spans="1:10" s="86" customFormat="1" ht="63" customHeight="1" x14ac:dyDescent="0.25">
      <c r="A5" s="82" t="s">
        <v>56</v>
      </c>
      <c r="B5" s="82" t="s">
        <v>57</v>
      </c>
      <c r="C5" s="82" t="s">
        <v>98</v>
      </c>
      <c r="D5" s="82" t="s">
        <v>99</v>
      </c>
      <c r="E5" s="82" t="s">
        <v>59</v>
      </c>
      <c r="F5" s="83"/>
      <c r="G5" s="84"/>
      <c r="H5" s="84"/>
      <c r="I5" s="85"/>
    </row>
    <row r="6" spans="1:10" ht="36" x14ac:dyDescent="0.25">
      <c r="A6" s="87" t="s">
        <v>60</v>
      </c>
      <c r="B6" s="88" t="s">
        <v>61</v>
      </c>
      <c r="C6" s="98">
        <v>149948.22289999999</v>
      </c>
      <c r="D6" s="98">
        <v>100969.52774</v>
      </c>
      <c r="E6" s="89">
        <f>D6/C6*100</f>
        <v>67.336261669027095</v>
      </c>
      <c r="F6" s="79"/>
      <c r="G6" s="79"/>
    </row>
    <row r="7" spans="1:10" x14ac:dyDescent="0.25">
      <c r="A7" s="87" t="s">
        <v>62</v>
      </c>
      <c r="B7" s="88" t="s">
        <v>63</v>
      </c>
      <c r="C7" s="98">
        <v>3444.6</v>
      </c>
      <c r="D7" s="98">
        <v>1888.4688799999999</v>
      </c>
      <c r="E7" s="89">
        <f t="shared" ref="E7:E20" si="0">D7/C7*100</f>
        <v>54.824039946583056</v>
      </c>
      <c r="F7" s="79"/>
      <c r="G7" s="79"/>
    </row>
    <row r="8" spans="1:10" ht="54" x14ac:dyDescent="0.25">
      <c r="A8" s="87" t="s">
        <v>64</v>
      </c>
      <c r="B8" s="88" t="s">
        <v>65</v>
      </c>
      <c r="C8" s="98">
        <v>23739.942920000001</v>
      </c>
      <c r="D8" s="98">
        <v>14927.37414</v>
      </c>
      <c r="E8" s="89">
        <f t="shared" si="0"/>
        <v>62.878728016756327</v>
      </c>
      <c r="F8" s="79"/>
      <c r="G8" s="79"/>
    </row>
    <row r="9" spans="1:10" x14ac:dyDescent="0.25">
      <c r="A9" s="87" t="s">
        <v>66</v>
      </c>
      <c r="B9" s="88" t="s">
        <v>67</v>
      </c>
      <c r="C9" s="98">
        <v>154700.08030999999</v>
      </c>
      <c r="D9" s="98">
        <v>113560.13093</v>
      </c>
      <c r="E9" s="89">
        <f t="shared" si="0"/>
        <v>73.406639933501921</v>
      </c>
      <c r="F9" s="79"/>
      <c r="G9" s="79"/>
    </row>
    <row r="10" spans="1:10" ht="36" x14ac:dyDescent="0.25">
      <c r="A10" s="87" t="s">
        <v>68</v>
      </c>
      <c r="B10" s="88" t="s">
        <v>69</v>
      </c>
      <c r="C10" s="98">
        <v>246575.51207999999</v>
      </c>
      <c r="D10" s="98">
        <v>169562.79811999999</v>
      </c>
      <c r="E10" s="89">
        <f t="shared" si="0"/>
        <v>68.767087489606965</v>
      </c>
      <c r="F10" s="79"/>
      <c r="G10" s="79"/>
    </row>
    <row r="11" spans="1:10" x14ac:dyDescent="0.25">
      <c r="A11" s="87" t="s">
        <v>70</v>
      </c>
      <c r="B11" s="88" t="s">
        <v>71</v>
      </c>
      <c r="C11" s="98">
        <v>2718.3917900000001</v>
      </c>
      <c r="D11" s="98">
        <v>1296.5707299999999</v>
      </c>
      <c r="E11" s="89">
        <f t="shared" si="0"/>
        <v>47.696242122626472</v>
      </c>
      <c r="F11" s="79"/>
      <c r="G11" s="79"/>
    </row>
    <row r="12" spans="1:10" x14ac:dyDescent="0.25">
      <c r="A12" s="87" t="s">
        <v>72</v>
      </c>
      <c r="B12" s="88" t="s">
        <v>73</v>
      </c>
      <c r="C12" s="98">
        <v>1461294.60732</v>
      </c>
      <c r="D12" s="98">
        <v>984877.83956999995</v>
      </c>
      <c r="E12" s="89">
        <f t="shared" si="0"/>
        <v>67.397623630203924</v>
      </c>
      <c r="F12" s="79"/>
      <c r="G12" s="79"/>
    </row>
    <row r="13" spans="1:10" x14ac:dyDescent="0.25">
      <c r="A13" s="87" t="s">
        <v>74</v>
      </c>
      <c r="B13" s="88" t="s">
        <v>75</v>
      </c>
      <c r="C13" s="98">
        <v>226848.91604000001</v>
      </c>
      <c r="D13" s="98">
        <v>174017.28550999999</v>
      </c>
      <c r="E13" s="89">
        <f t="shared" si="0"/>
        <v>76.710653305178553</v>
      </c>
      <c r="F13" s="79"/>
      <c r="G13" s="79"/>
    </row>
    <row r="14" spans="1:10" x14ac:dyDescent="0.25">
      <c r="A14" s="87" t="s">
        <v>76</v>
      </c>
      <c r="B14" s="88" t="s">
        <v>77</v>
      </c>
      <c r="C14" s="90">
        <v>0</v>
      </c>
      <c r="D14" s="90">
        <v>0</v>
      </c>
      <c r="E14" s="89">
        <v>0</v>
      </c>
      <c r="F14" s="79"/>
      <c r="G14" s="79"/>
    </row>
    <row r="15" spans="1:10" x14ac:dyDescent="0.25">
      <c r="A15" s="87" t="s">
        <v>78</v>
      </c>
      <c r="B15" s="88" t="s">
        <v>79</v>
      </c>
      <c r="C15" s="98">
        <v>302687.91632999998</v>
      </c>
      <c r="D15" s="98">
        <v>203339.82772</v>
      </c>
      <c r="E15" s="89">
        <f>D15/C15*100</f>
        <v>67.178046016978243</v>
      </c>
      <c r="F15" s="79"/>
      <c r="G15" s="79"/>
    </row>
    <row r="16" spans="1:10" x14ac:dyDescent="0.25">
      <c r="A16" s="87" t="s">
        <v>80</v>
      </c>
      <c r="B16" s="88" t="s">
        <v>81</v>
      </c>
      <c r="C16" s="98">
        <v>61443.569710000003</v>
      </c>
      <c r="D16" s="98">
        <v>48795.6774</v>
      </c>
      <c r="E16" s="89">
        <f>D16/C16*100</f>
        <v>79.415433755403143</v>
      </c>
      <c r="F16" s="79"/>
      <c r="G16" s="79"/>
    </row>
    <row r="17" spans="1:7" ht="36" x14ac:dyDescent="0.25">
      <c r="A17" s="87" t="s">
        <v>82</v>
      </c>
      <c r="B17" s="88" t="s">
        <v>83</v>
      </c>
      <c r="C17" s="98">
        <v>3603.306</v>
      </c>
      <c r="D17" s="98">
        <v>2704.556</v>
      </c>
      <c r="E17" s="89">
        <f>D17/C17*100</f>
        <v>75.057627634178175</v>
      </c>
      <c r="F17" s="79"/>
      <c r="G17" s="79"/>
    </row>
    <row r="18" spans="1:7" ht="54" x14ac:dyDescent="0.25">
      <c r="A18" s="87" t="s">
        <v>84</v>
      </c>
      <c r="B18" s="88" t="s">
        <v>85</v>
      </c>
      <c r="C18" s="98">
        <v>1.3</v>
      </c>
      <c r="D18" s="98">
        <v>0.91215000000000002</v>
      </c>
      <c r="E18" s="89">
        <f>D18/C18*100</f>
        <v>70.165384615384625</v>
      </c>
      <c r="F18" s="79"/>
      <c r="G18" s="79"/>
    </row>
    <row r="19" spans="1:7" ht="54" x14ac:dyDescent="0.25">
      <c r="A19" s="87" t="s">
        <v>86</v>
      </c>
      <c r="B19" s="88" t="s">
        <v>87</v>
      </c>
      <c r="C19" s="91">
        <v>0</v>
      </c>
      <c r="D19" s="91">
        <v>0</v>
      </c>
      <c r="E19" s="89">
        <v>0</v>
      </c>
      <c r="F19" s="79"/>
      <c r="G19" s="79"/>
    </row>
    <row r="20" spans="1:7" x14ac:dyDescent="0.25">
      <c r="A20" s="92" t="s">
        <v>88</v>
      </c>
      <c r="B20" s="93"/>
      <c r="C20" s="94">
        <f>SUM(C6:C19)</f>
        <v>2637006.3653999995</v>
      </c>
      <c r="D20" s="94">
        <f>SUM(D6:D19)</f>
        <v>1815940.9688899999</v>
      </c>
      <c r="E20" s="94">
        <f t="shared" si="0"/>
        <v>68.863730960867258</v>
      </c>
      <c r="F20" s="79"/>
      <c r="G20" s="79"/>
    </row>
    <row r="21" spans="1:7" x14ac:dyDescent="0.25">
      <c r="A21" s="79"/>
      <c r="B21" s="79"/>
      <c r="C21" s="79"/>
      <c r="D21" s="79"/>
      <c r="E21" s="79"/>
      <c r="F21" s="79"/>
      <c r="G21" s="79"/>
    </row>
    <row r="22" spans="1:7" x14ac:dyDescent="0.25">
      <c r="C22" s="79"/>
      <c r="D22" s="79"/>
      <c r="E22" s="79"/>
      <c r="F22" s="79"/>
      <c r="G22" s="79"/>
    </row>
    <row r="23" spans="1:7" x14ac:dyDescent="0.25">
      <c r="A23" s="95"/>
      <c r="C23" s="96"/>
      <c r="D23" s="96"/>
      <c r="E23" s="79"/>
      <c r="F23" s="79"/>
      <c r="G23" s="79"/>
    </row>
    <row r="24" spans="1:7" x14ac:dyDescent="0.25">
      <c r="C24" s="79"/>
      <c r="D24" s="97"/>
      <c r="E24" s="97"/>
      <c r="F24" s="79"/>
      <c r="G24" s="79"/>
    </row>
    <row r="25" spans="1:7" x14ac:dyDescent="0.25">
      <c r="C25" s="79"/>
      <c r="D25" s="79"/>
      <c r="E25" s="79"/>
      <c r="F25" s="79"/>
      <c r="G25" s="79"/>
    </row>
    <row r="26" spans="1:7" x14ac:dyDescent="0.25">
      <c r="C26" s="79"/>
      <c r="D26" s="79"/>
      <c r="E26" s="79"/>
      <c r="F26" s="79"/>
      <c r="G26" s="79"/>
    </row>
    <row r="27" spans="1:7" x14ac:dyDescent="0.25">
      <c r="C27" s="79"/>
      <c r="D27" s="79"/>
      <c r="E27" s="79"/>
      <c r="F27" s="79"/>
      <c r="G27" s="79"/>
    </row>
    <row r="28" spans="1:7" x14ac:dyDescent="0.25">
      <c r="C28" s="79"/>
      <c r="D28" s="79"/>
      <c r="E28" s="79"/>
      <c r="F28" s="79"/>
      <c r="G28" s="79"/>
    </row>
    <row r="29" spans="1:7" x14ac:dyDescent="0.25">
      <c r="A29" s="86"/>
    </row>
    <row r="30" spans="1:7" x14ac:dyDescent="0.25">
      <c r="A30" s="86"/>
    </row>
  </sheetData>
  <mergeCells count="3">
    <mergeCell ref="A1:E1"/>
    <mergeCell ref="A2:E2"/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</vt:lpstr>
      <vt:lpstr>Структура</vt:lpstr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2022-10-17T11:10:53Z</dcterms:modified>
</cp:coreProperties>
</file>