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minimized="1" xWindow="5145" yWindow="1185" windowWidth="15570" windowHeight="10575" tabRatio="819"/>
  </bookViews>
  <sheets>
    <sheet name="Лист2" sheetId="2" r:id="rId1"/>
  </sheets>
  <definedNames>
    <definedName name="_xlnm.Print_Area" localSheetId="0">Лист2!$A$1:$K$28</definedName>
  </definedNames>
  <calcPr calcId="152511"/>
</workbook>
</file>

<file path=xl/calcChain.xml><?xml version="1.0" encoding="utf-8"?>
<calcChain xmlns="http://schemas.openxmlformats.org/spreadsheetml/2006/main">
  <c r="C14" i="2" l="1"/>
  <c r="H14" i="2"/>
  <c r="H10" i="2"/>
  <c r="H15" i="2"/>
  <c r="J14" i="2" l="1"/>
  <c r="J13" i="2"/>
  <c r="I14" i="2"/>
  <c r="I13" i="2"/>
  <c r="H13" i="2"/>
  <c r="G14" i="2"/>
  <c r="G13" i="2"/>
  <c r="F14" i="2"/>
  <c r="F13" i="2"/>
  <c r="E13" i="2"/>
  <c r="D14" i="2"/>
  <c r="D13" i="2"/>
  <c r="C25" i="2"/>
  <c r="C24" i="2"/>
  <c r="C23" i="2"/>
  <c r="J23" i="2"/>
  <c r="I23" i="2"/>
  <c r="H23" i="2"/>
  <c r="G23" i="2"/>
  <c r="F23" i="2"/>
  <c r="E23" i="2"/>
  <c r="D23" i="2"/>
  <c r="E15" i="2" l="1"/>
  <c r="F15" i="2"/>
  <c r="G15" i="2"/>
  <c r="I15" i="2"/>
  <c r="J15" i="2"/>
  <c r="D15" i="2"/>
  <c r="E14" i="2"/>
  <c r="E10" i="2" s="1"/>
  <c r="I10" i="2"/>
  <c r="F9" i="2"/>
  <c r="G9" i="2"/>
  <c r="J9" i="2"/>
  <c r="D12" i="2"/>
  <c r="J10" i="2"/>
  <c r="D10" i="2"/>
  <c r="E9" i="2"/>
  <c r="I9" i="2"/>
  <c r="D9" i="2"/>
  <c r="C22" i="2"/>
  <c r="C21" i="2"/>
  <c r="C19" i="2"/>
  <c r="C17" i="2"/>
  <c r="C16" i="2"/>
  <c r="A8" i="2"/>
  <c r="A9" i="2" s="1"/>
  <c r="A10" i="2" s="1"/>
  <c r="A11" i="2" s="1"/>
  <c r="A12" i="2" s="1"/>
  <c r="A13" i="2" s="1"/>
  <c r="A14" i="2" s="1"/>
  <c r="A17" i="2"/>
  <c r="C15" i="2" l="1"/>
  <c r="D8" i="2"/>
  <c r="J12" i="2"/>
  <c r="E12" i="2"/>
  <c r="C20" i="2"/>
  <c r="I12" i="2"/>
  <c r="G12" i="2"/>
  <c r="F12" i="2"/>
  <c r="E8" i="2"/>
  <c r="J8" i="2"/>
  <c r="I8" i="2"/>
  <c r="G10" i="2"/>
  <c r="G8" i="2" s="1"/>
  <c r="H12" i="2"/>
  <c r="F10" i="2"/>
  <c r="F8" i="2" s="1"/>
  <c r="C13" i="2"/>
  <c r="H9" i="2"/>
  <c r="H8" i="2" s="1"/>
  <c r="E20" i="2"/>
  <c r="F20" i="2"/>
  <c r="G20" i="2"/>
  <c r="H20" i="2"/>
  <c r="I20" i="2"/>
  <c r="J20" i="2"/>
  <c r="C12" i="2" l="1"/>
  <c r="D20" i="2"/>
  <c r="E18" i="2"/>
  <c r="F18" i="2"/>
  <c r="G18" i="2"/>
  <c r="H18" i="2"/>
  <c r="D18" i="2"/>
  <c r="A22" i="2" l="1"/>
  <c r="C9" i="2" l="1"/>
  <c r="C10" i="2" l="1"/>
  <c r="C8" i="2" s="1"/>
</calcChain>
</file>

<file path=xl/sharedStrings.xml><?xml version="1.0" encoding="utf-8"?>
<sst xmlns="http://schemas.openxmlformats.org/spreadsheetml/2006/main" count="44" uniqueCount="28">
  <si>
    <t xml:space="preserve">Местный бюджет           </t>
  </si>
  <si>
    <t>3.Прочие нужды</t>
  </si>
  <si>
    <t>Областной бюджет</t>
  </si>
  <si>
    <t xml:space="preserve">Всего по направлению  «Прочие нужды», в том числе           </t>
  </si>
  <si>
    <t>Местный бюджет</t>
  </si>
  <si>
    <t>Наименование мероприятия/Источники расходов   на финансирование</t>
  </si>
  <si>
    <t xml:space="preserve">Номер строки целевых показателей, на достижение которых направлены мероприятия </t>
  </si>
  <si>
    <t>X</t>
  </si>
  <si>
    <t>Х</t>
  </si>
  <si>
    <t xml:space="preserve">Областной  бюджет           </t>
  </si>
  <si>
    <t>Мероприятие 2  Ведение реестра субъектов малого и среднего предпринимательства -  получателей поддержки</t>
  </si>
  <si>
    <t>Мероприятие 1 Создание и (или) обеспечение деятельности организации инфраструктуры поддержки субъектов малого и среднего предпринимательства,  в том числе</t>
  </si>
  <si>
    <t xml:space="preserve">Областной  бюджет   </t>
  </si>
  <si>
    <t>№ стро   ки</t>
  </si>
  <si>
    <t xml:space="preserve">Программа  «Содействие развитию малого и среднего предпринимательства и туризма в  Артемовском городском округе» </t>
  </si>
  <si>
    <t xml:space="preserve">Всего по программе, в том числе     </t>
  </si>
  <si>
    <t>Мероприятие 3  Содействие развитию  туризма</t>
  </si>
  <si>
    <t>18,19,20,21</t>
  </si>
  <si>
    <t>Всего, тыс.рублей</t>
  </si>
  <si>
    <t>В том числе по годам выполнения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</si>
  <si>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«Содействие развитию малого и среднего предпринимательства и туризма в                                                                                                                                                                          Артемовском городском округе на период до 2024 года»</t>
  </si>
  <si>
    <t>Приложение № 2 к
муниципальной программе «Содействие развитию 
малого и среднего предпринимательства и туризма в 
Артемовском городском округе на период  до 2024 года»</t>
  </si>
  <si>
    <t xml:space="preserve">Местный бюджет    </t>
  </si>
  <si>
    <t>Хренова Т.Е. (34363) 59304 доб. 149</t>
  </si>
  <si>
    <t>Логинова Н.А. (34363) 59304 доб. 147</t>
  </si>
  <si>
    <t>3,4,4.1,4.2,4.3,
4.4,5.1,5,6,
6.1,6.2, 8,9,10,
12,12.1,13</t>
  </si>
  <si>
    <t>Мероприятие 4 Оказание финансовой поддержки субъектам малого и среднего предпринимательства для организации выездного обслуживания сельского населения, проживающего в отдаленных, малонаселенных и труднодоступных сельских населенных пунктах Артемовского городского округа</t>
  </si>
  <si>
    <t xml:space="preserve">Приложение 2
к постановлению Администрации 
Артемовского городского округа 
от                                        №             -ПА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</si>
</sst>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b/>
      <sz val="20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wrapText="1"/>
    </xf>
    <xf numFmtId="165" fontId="5" fillId="0" borderId="1" xfId="1" applyNumberFormat="1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wrapText="1"/>
    </xf>
    <xf numFmtId="165" fontId="8" fillId="0" borderId="1" xfId="0" applyNumberFormat="1" applyFont="1" applyFill="1" applyBorder="1" applyAlignment="1">
      <alignment wrapText="1"/>
    </xf>
    <xf numFmtId="164" fontId="5" fillId="0" borderId="1" xfId="1" applyNumberFormat="1" applyFont="1" applyFill="1" applyBorder="1" applyAlignment="1">
      <alignment wrapText="1"/>
    </xf>
    <xf numFmtId="0" fontId="5" fillId="0" borderId="1" xfId="1" applyFont="1" applyFill="1" applyBorder="1" applyAlignment="1">
      <alignment horizontal="center" wrapText="1"/>
    </xf>
    <xf numFmtId="164" fontId="5" fillId="0" borderId="3" xfId="1" applyNumberFormat="1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4" fontId="7" fillId="0" borderId="1" xfId="1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view="pageBreakPreview" topLeftCell="A4" zoomScale="75" zoomScaleNormal="90" zoomScaleSheetLayoutView="75" zoomScalePageLayoutView="90" workbookViewId="0">
      <selection activeCell="C15" sqref="C15"/>
    </sheetView>
  </sheetViews>
  <sheetFormatPr defaultColWidth="9.140625" defaultRowHeight="14.25" x14ac:dyDescent="0.2"/>
  <cols>
    <col min="1" max="1" width="10.85546875" style="19" customWidth="1"/>
    <col min="2" max="2" width="49.85546875" style="20" customWidth="1"/>
    <col min="3" max="5" width="17.7109375" style="6" customWidth="1"/>
    <col min="6" max="6" width="19.28515625" style="6" customWidth="1"/>
    <col min="7" max="7" width="17.85546875" style="6" customWidth="1"/>
    <col min="8" max="8" width="18.140625" style="6" customWidth="1"/>
    <col min="9" max="9" width="17.7109375" style="6" customWidth="1"/>
    <col min="10" max="10" width="18.42578125" style="6" customWidth="1"/>
    <col min="11" max="11" width="20.85546875" style="6" customWidth="1"/>
    <col min="12" max="12" width="9.140625" style="6"/>
    <col min="13" max="13" width="9.28515625" style="6" bestFit="1" customWidth="1"/>
    <col min="14" max="14" width="9.42578125" style="6" customWidth="1"/>
    <col min="15" max="15" width="9.42578125" style="6" bestFit="1" customWidth="1"/>
    <col min="16" max="16" width="9.28515625" style="6" bestFit="1" customWidth="1"/>
    <col min="17" max="18" width="9.42578125" style="6" bestFit="1" customWidth="1"/>
    <col min="19" max="16384" width="9.140625" style="6"/>
  </cols>
  <sheetData>
    <row r="1" spans="1:15" ht="97.5" customHeight="1" x14ac:dyDescent="0.2">
      <c r="A1" s="2"/>
      <c r="B1" s="3"/>
      <c r="C1" s="4"/>
      <c r="D1" s="4"/>
      <c r="E1" s="4"/>
      <c r="F1" s="4"/>
      <c r="G1" s="5"/>
      <c r="H1" s="24" t="s">
        <v>27</v>
      </c>
      <c r="I1" s="24"/>
      <c r="J1" s="24"/>
      <c r="K1" s="24"/>
    </row>
    <row r="2" spans="1:15" ht="152.25" customHeight="1" x14ac:dyDescent="0.2">
      <c r="A2" s="2"/>
      <c r="B2" s="3"/>
      <c r="C2" s="4"/>
      <c r="D2" s="4"/>
      <c r="E2" s="4"/>
      <c r="F2" s="4"/>
      <c r="H2" s="25" t="s">
        <v>21</v>
      </c>
      <c r="I2" s="25"/>
      <c r="J2" s="25"/>
      <c r="K2" s="25"/>
      <c r="L2" s="5"/>
      <c r="M2" s="5"/>
      <c r="N2" s="5"/>
      <c r="O2" s="5"/>
    </row>
    <row r="3" spans="1:15" ht="80.25" customHeight="1" x14ac:dyDescent="0.2">
      <c r="A3" s="31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33"/>
    </row>
    <row r="4" spans="1:15" ht="156" customHeight="1" x14ac:dyDescent="0.2">
      <c r="A4" s="34" t="s">
        <v>13</v>
      </c>
      <c r="B4" s="34" t="s">
        <v>5</v>
      </c>
      <c r="C4" s="37" t="s">
        <v>18</v>
      </c>
      <c r="D4" s="40" t="s">
        <v>19</v>
      </c>
      <c r="E4" s="41"/>
      <c r="F4" s="41"/>
      <c r="G4" s="41"/>
      <c r="H4" s="41"/>
      <c r="I4" s="41"/>
      <c r="J4" s="42"/>
      <c r="K4" s="37" t="s">
        <v>6</v>
      </c>
    </row>
    <row r="5" spans="1:15" ht="21.75" customHeight="1" x14ac:dyDescent="0.2">
      <c r="A5" s="35"/>
      <c r="B5" s="35"/>
      <c r="C5" s="38"/>
      <c r="D5" s="43"/>
      <c r="E5" s="44"/>
      <c r="F5" s="44"/>
      <c r="G5" s="44"/>
      <c r="H5" s="44"/>
      <c r="I5" s="44"/>
      <c r="J5" s="45"/>
      <c r="K5" s="38"/>
    </row>
    <row r="6" spans="1:15" ht="20.25" x14ac:dyDescent="0.2">
      <c r="A6" s="36"/>
      <c r="B6" s="36"/>
      <c r="C6" s="39"/>
      <c r="D6" s="1">
        <v>2018</v>
      </c>
      <c r="E6" s="1">
        <v>2019</v>
      </c>
      <c r="F6" s="1">
        <v>2020</v>
      </c>
      <c r="G6" s="1">
        <v>2021</v>
      </c>
      <c r="H6" s="1">
        <v>2022</v>
      </c>
      <c r="I6" s="1">
        <v>2023</v>
      </c>
      <c r="J6" s="1">
        <v>2024</v>
      </c>
      <c r="K6" s="39"/>
    </row>
    <row r="7" spans="1:15" ht="20.25" x14ac:dyDescent="0.3">
      <c r="A7" s="8">
        <v>1</v>
      </c>
      <c r="B7" s="29" t="s">
        <v>14</v>
      </c>
      <c r="C7" s="29"/>
      <c r="D7" s="29"/>
      <c r="E7" s="29"/>
      <c r="F7" s="29"/>
      <c r="G7" s="29"/>
      <c r="H7" s="29"/>
      <c r="I7" s="29"/>
      <c r="J7" s="29"/>
      <c r="K7" s="30"/>
    </row>
    <row r="8" spans="1:15" ht="20.25" x14ac:dyDescent="0.3">
      <c r="A8" s="8">
        <f>A7+1</f>
        <v>2</v>
      </c>
      <c r="B8" s="9" t="s">
        <v>15</v>
      </c>
      <c r="C8" s="10">
        <f>C9+C10</f>
        <v>6967</v>
      </c>
      <c r="D8" s="10">
        <f>D9+D10</f>
        <v>1620</v>
      </c>
      <c r="E8" s="10">
        <f t="shared" ref="E8:J8" si="0">E9+E10</f>
        <v>764.4</v>
      </c>
      <c r="F8" s="10">
        <f t="shared" si="0"/>
        <v>590</v>
      </c>
      <c r="G8" s="10">
        <f t="shared" si="0"/>
        <v>1079</v>
      </c>
      <c r="H8" s="10">
        <f t="shared" si="0"/>
        <v>971.2</v>
      </c>
      <c r="I8" s="10">
        <f t="shared" si="0"/>
        <v>971.2</v>
      </c>
      <c r="J8" s="10">
        <f t="shared" si="0"/>
        <v>971.2</v>
      </c>
      <c r="K8" s="11" t="s">
        <v>8</v>
      </c>
    </row>
    <row r="9" spans="1:15" ht="20.25" x14ac:dyDescent="0.3">
      <c r="A9" s="8">
        <f t="shared" ref="A9:A17" si="1">A8+1</f>
        <v>3</v>
      </c>
      <c r="B9" s="9" t="s">
        <v>9</v>
      </c>
      <c r="C9" s="12">
        <f>C13</f>
        <v>880</v>
      </c>
      <c r="D9" s="12">
        <f>D13</f>
        <v>880</v>
      </c>
      <c r="E9" s="12">
        <f t="shared" ref="E9:J9" si="2">E13</f>
        <v>0</v>
      </c>
      <c r="F9" s="12">
        <f t="shared" si="2"/>
        <v>0</v>
      </c>
      <c r="G9" s="12">
        <f t="shared" si="2"/>
        <v>0</v>
      </c>
      <c r="H9" s="12">
        <f t="shared" si="2"/>
        <v>0</v>
      </c>
      <c r="I9" s="12">
        <f t="shared" si="2"/>
        <v>0</v>
      </c>
      <c r="J9" s="12">
        <f t="shared" si="2"/>
        <v>0</v>
      </c>
      <c r="K9" s="11" t="s">
        <v>8</v>
      </c>
    </row>
    <row r="10" spans="1:15" ht="20.25" x14ac:dyDescent="0.3">
      <c r="A10" s="8">
        <f t="shared" si="1"/>
        <v>4</v>
      </c>
      <c r="B10" s="9" t="s">
        <v>0</v>
      </c>
      <c r="C10" s="12">
        <f>C14</f>
        <v>6087</v>
      </c>
      <c r="D10" s="12">
        <f>D14</f>
        <v>740</v>
      </c>
      <c r="E10" s="12">
        <f t="shared" ref="E10:J10" si="3">E14</f>
        <v>764.4</v>
      </c>
      <c r="F10" s="12">
        <f t="shared" si="3"/>
        <v>590</v>
      </c>
      <c r="G10" s="12">
        <f t="shared" si="3"/>
        <v>1079</v>
      </c>
      <c r="H10" s="12">
        <f>H14</f>
        <v>971.2</v>
      </c>
      <c r="I10" s="12">
        <f t="shared" si="3"/>
        <v>971.2</v>
      </c>
      <c r="J10" s="12">
        <f t="shared" si="3"/>
        <v>971.2</v>
      </c>
      <c r="K10" s="11" t="s">
        <v>8</v>
      </c>
    </row>
    <row r="11" spans="1:15" ht="20.25" x14ac:dyDescent="0.3">
      <c r="A11" s="8">
        <f t="shared" si="1"/>
        <v>5</v>
      </c>
      <c r="B11" s="26" t="s">
        <v>1</v>
      </c>
      <c r="C11" s="27"/>
      <c r="D11" s="27"/>
      <c r="E11" s="27"/>
      <c r="F11" s="27"/>
      <c r="G11" s="27"/>
      <c r="H11" s="27"/>
      <c r="I11" s="27"/>
      <c r="J11" s="27"/>
      <c r="K11" s="28"/>
    </row>
    <row r="12" spans="1:15" ht="41.25" customHeight="1" x14ac:dyDescent="0.3">
      <c r="A12" s="8">
        <f t="shared" si="1"/>
        <v>6</v>
      </c>
      <c r="B12" s="13" t="s">
        <v>3</v>
      </c>
      <c r="C12" s="10">
        <f>C13+C14</f>
        <v>6967</v>
      </c>
      <c r="D12" s="10">
        <f>D13+D14</f>
        <v>1620</v>
      </c>
      <c r="E12" s="10">
        <f t="shared" ref="E12:J12" si="4">E13+E14</f>
        <v>764.4</v>
      </c>
      <c r="F12" s="10">
        <f t="shared" si="4"/>
        <v>590</v>
      </c>
      <c r="G12" s="10">
        <f t="shared" si="4"/>
        <v>1079</v>
      </c>
      <c r="H12" s="10">
        <f t="shared" si="4"/>
        <v>971.2</v>
      </c>
      <c r="I12" s="10">
        <f t="shared" si="4"/>
        <v>971.2</v>
      </c>
      <c r="J12" s="10">
        <f t="shared" si="4"/>
        <v>971.2</v>
      </c>
      <c r="K12" s="8" t="s">
        <v>8</v>
      </c>
    </row>
    <row r="13" spans="1:15" ht="20.25" x14ac:dyDescent="0.3">
      <c r="A13" s="8">
        <f t="shared" si="1"/>
        <v>7</v>
      </c>
      <c r="B13" s="13" t="s">
        <v>2</v>
      </c>
      <c r="C13" s="10">
        <f>D13+E13+F13+G13+H13+I13+J13</f>
        <v>880</v>
      </c>
      <c r="D13" s="10">
        <f t="shared" ref="D13:J13" si="5">D16+D21+D24</f>
        <v>880</v>
      </c>
      <c r="E13" s="10">
        <f t="shared" si="5"/>
        <v>0</v>
      </c>
      <c r="F13" s="10">
        <f t="shared" si="5"/>
        <v>0</v>
      </c>
      <c r="G13" s="10">
        <f t="shared" si="5"/>
        <v>0</v>
      </c>
      <c r="H13" s="10">
        <f t="shared" si="5"/>
        <v>0</v>
      </c>
      <c r="I13" s="10">
        <f t="shared" si="5"/>
        <v>0</v>
      </c>
      <c r="J13" s="10">
        <f t="shared" si="5"/>
        <v>0</v>
      </c>
      <c r="K13" s="8" t="s">
        <v>8</v>
      </c>
    </row>
    <row r="14" spans="1:15" ht="20.25" x14ac:dyDescent="0.3">
      <c r="A14" s="8">
        <f t="shared" si="1"/>
        <v>8</v>
      </c>
      <c r="B14" s="13" t="s">
        <v>4</v>
      </c>
      <c r="C14" s="10">
        <f>D14+E14+F14+G14+H14+I14+J14</f>
        <v>6087</v>
      </c>
      <c r="D14" s="10">
        <f>D17+D19+D22+D25</f>
        <v>740</v>
      </c>
      <c r="E14" s="10">
        <f>E17+E19+E22</f>
        <v>764.4</v>
      </c>
      <c r="F14" s="10">
        <f>F17+F19+F22+F25</f>
        <v>590</v>
      </c>
      <c r="G14" s="10">
        <f>G17+G19+G22+G25</f>
        <v>1079</v>
      </c>
      <c r="H14" s="10">
        <f>H17+H19+H22+H25</f>
        <v>971.2</v>
      </c>
      <c r="I14" s="10">
        <f>I17+I19+I22+I25</f>
        <v>971.2</v>
      </c>
      <c r="J14" s="10">
        <f>J17+J19+J22+J25</f>
        <v>971.2</v>
      </c>
      <c r="K14" s="8" t="s">
        <v>8</v>
      </c>
    </row>
    <row r="15" spans="1:15" ht="124.5" customHeight="1" x14ac:dyDescent="0.3">
      <c r="A15" s="8">
        <v>9</v>
      </c>
      <c r="B15" s="7" t="s">
        <v>11</v>
      </c>
      <c r="C15" s="14">
        <f>C16+C17</f>
        <v>4967.5999999999995</v>
      </c>
      <c r="D15" s="15">
        <f>D16+D17</f>
        <v>1320</v>
      </c>
      <c r="E15" s="15">
        <f t="shared" ref="E15:J15" si="6">E16+E17</f>
        <v>465</v>
      </c>
      <c r="F15" s="15">
        <f t="shared" si="6"/>
        <v>590</v>
      </c>
      <c r="G15" s="15">
        <f t="shared" si="6"/>
        <v>879</v>
      </c>
      <c r="H15" s="15">
        <f t="shared" si="6"/>
        <v>571.20000000000005</v>
      </c>
      <c r="I15" s="15">
        <f t="shared" si="6"/>
        <v>571.20000000000005</v>
      </c>
      <c r="J15" s="15">
        <f t="shared" si="6"/>
        <v>571.20000000000005</v>
      </c>
      <c r="K15" s="8" t="s">
        <v>25</v>
      </c>
    </row>
    <row r="16" spans="1:15" ht="24" customHeight="1" x14ac:dyDescent="0.3">
      <c r="A16" s="8">
        <v>10</v>
      </c>
      <c r="B16" s="13" t="s">
        <v>9</v>
      </c>
      <c r="C16" s="10">
        <f>D16+E16+F16+G16+H16+I16+J16</f>
        <v>880</v>
      </c>
      <c r="D16" s="15">
        <v>880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8" t="s">
        <v>8</v>
      </c>
    </row>
    <row r="17" spans="1:11" ht="22.5" customHeight="1" x14ac:dyDescent="0.3">
      <c r="A17" s="8">
        <f t="shared" si="1"/>
        <v>11</v>
      </c>
      <c r="B17" s="13" t="s">
        <v>0</v>
      </c>
      <c r="C17" s="10">
        <f>D17+E17+F17+G17+H17+I17+J17</f>
        <v>4087.5999999999995</v>
      </c>
      <c r="D17" s="10">
        <v>440</v>
      </c>
      <c r="E17" s="10">
        <v>465</v>
      </c>
      <c r="F17" s="10">
        <v>590</v>
      </c>
      <c r="G17" s="10">
        <v>879</v>
      </c>
      <c r="H17" s="10">
        <v>571.20000000000005</v>
      </c>
      <c r="I17" s="10">
        <v>571.20000000000005</v>
      </c>
      <c r="J17" s="10">
        <v>571.20000000000005</v>
      </c>
      <c r="K17" s="8" t="s">
        <v>8</v>
      </c>
    </row>
    <row r="18" spans="1:11" ht="84.75" customHeight="1" x14ac:dyDescent="0.3">
      <c r="A18" s="8">
        <v>12</v>
      </c>
      <c r="B18" s="13" t="s">
        <v>10</v>
      </c>
      <c r="C18" s="16">
        <v>0</v>
      </c>
      <c r="D18" s="16">
        <f>D19</f>
        <v>0</v>
      </c>
      <c r="E18" s="16">
        <f t="shared" ref="E18:H18" si="7">E19</f>
        <v>0</v>
      </c>
      <c r="F18" s="16">
        <f t="shared" si="7"/>
        <v>0</v>
      </c>
      <c r="G18" s="16">
        <f t="shared" si="7"/>
        <v>0</v>
      </c>
      <c r="H18" s="16">
        <f t="shared" si="7"/>
        <v>0</v>
      </c>
      <c r="I18" s="16">
        <v>0</v>
      </c>
      <c r="J18" s="16">
        <v>0</v>
      </c>
      <c r="K18" s="17">
        <v>15</v>
      </c>
    </row>
    <row r="19" spans="1:11" ht="20.25" x14ac:dyDescent="0.3">
      <c r="A19" s="8">
        <v>13</v>
      </c>
      <c r="B19" s="13" t="s">
        <v>4</v>
      </c>
      <c r="C19" s="10">
        <f>D19+E19+F19+G19+H19</f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 t="s">
        <v>7</v>
      </c>
    </row>
    <row r="20" spans="1:11" ht="40.5" x14ac:dyDescent="0.3">
      <c r="A20" s="8">
        <v>14</v>
      </c>
      <c r="B20" s="13" t="s">
        <v>16</v>
      </c>
      <c r="C20" s="18">
        <f t="shared" ref="C20:J20" si="8">C21+C22</f>
        <v>1699.4</v>
      </c>
      <c r="D20" s="14">
        <f t="shared" si="8"/>
        <v>300</v>
      </c>
      <c r="E20" s="14">
        <f t="shared" si="8"/>
        <v>299.39999999999998</v>
      </c>
      <c r="F20" s="14">
        <f t="shared" si="8"/>
        <v>0</v>
      </c>
      <c r="G20" s="14">
        <f t="shared" si="8"/>
        <v>200</v>
      </c>
      <c r="H20" s="14">
        <f t="shared" si="8"/>
        <v>300</v>
      </c>
      <c r="I20" s="14">
        <f t="shared" si="8"/>
        <v>300</v>
      </c>
      <c r="J20" s="14">
        <f t="shared" si="8"/>
        <v>300</v>
      </c>
      <c r="K20" s="8" t="s">
        <v>17</v>
      </c>
    </row>
    <row r="21" spans="1:11" ht="20.25" x14ac:dyDescent="0.3">
      <c r="A21" s="8">
        <v>15</v>
      </c>
      <c r="B21" s="13" t="s">
        <v>12</v>
      </c>
      <c r="C21" s="10">
        <f>D21+E21+F21+G21+H21+I21+J21</f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8" t="s">
        <v>7</v>
      </c>
    </row>
    <row r="22" spans="1:11" ht="20.25" x14ac:dyDescent="0.3">
      <c r="A22" s="8">
        <f>A21+1</f>
        <v>16</v>
      </c>
      <c r="B22" s="13" t="s">
        <v>0</v>
      </c>
      <c r="C22" s="10">
        <f>D22+E22+F22+G22+H22+I22+J22</f>
        <v>1699.4</v>
      </c>
      <c r="D22" s="14">
        <v>300</v>
      </c>
      <c r="E22" s="14">
        <v>299.39999999999998</v>
      </c>
      <c r="F22" s="14">
        <v>0</v>
      </c>
      <c r="G22" s="14">
        <v>200</v>
      </c>
      <c r="H22" s="14">
        <v>300</v>
      </c>
      <c r="I22" s="14">
        <v>300</v>
      </c>
      <c r="J22" s="14">
        <v>300</v>
      </c>
      <c r="K22" s="8" t="s">
        <v>7</v>
      </c>
    </row>
    <row r="23" spans="1:11" ht="202.5" x14ac:dyDescent="0.3">
      <c r="A23" s="8">
        <v>17</v>
      </c>
      <c r="B23" s="13" t="s">
        <v>26</v>
      </c>
      <c r="C23" s="10">
        <f t="shared" ref="C23:J23" si="9">C24+C25</f>
        <v>300</v>
      </c>
      <c r="D23" s="14">
        <f t="shared" si="9"/>
        <v>0</v>
      </c>
      <c r="E23" s="14">
        <f t="shared" si="9"/>
        <v>0</v>
      </c>
      <c r="F23" s="14">
        <f t="shared" si="9"/>
        <v>0</v>
      </c>
      <c r="G23" s="14">
        <f t="shared" si="9"/>
        <v>0</v>
      </c>
      <c r="H23" s="14">
        <f t="shared" si="9"/>
        <v>100</v>
      </c>
      <c r="I23" s="14">
        <f t="shared" si="9"/>
        <v>100</v>
      </c>
      <c r="J23" s="14">
        <f t="shared" si="9"/>
        <v>100</v>
      </c>
      <c r="K23" s="8">
        <v>3</v>
      </c>
    </row>
    <row r="24" spans="1:11" ht="20.25" x14ac:dyDescent="0.3">
      <c r="A24" s="8">
        <v>18</v>
      </c>
      <c r="B24" s="13" t="s">
        <v>12</v>
      </c>
      <c r="C24" s="10">
        <f>D24+E24+F24+G24+H24+I24+J24</f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8" t="s">
        <v>7</v>
      </c>
    </row>
    <row r="25" spans="1:11" ht="20.25" x14ac:dyDescent="0.3">
      <c r="A25" s="8">
        <v>19</v>
      </c>
      <c r="B25" s="13" t="s">
        <v>22</v>
      </c>
      <c r="C25" s="10">
        <f>D25+E25+F25+G25+H25+I25+J25</f>
        <v>300</v>
      </c>
      <c r="D25" s="14">
        <v>0</v>
      </c>
      <c r="E25" s="14">
        <v>0</v>
      </c>
      <c r="F25" s="14">
        <v>0</v>
      </c>
      <c r="G25" s="14">
        <v>0</v>
      </c>
      <c r="H25" s="14">
        <v>100</v>
      </c>
      <c r="I25" s="14">
        <v>100</v>
      </c>
      <c r="J25" s="14">
        <v>100</v>
      </c>
      <c r="K25" s="8" t="s">
        <v>7</v>
      </c>
    </row>
    <row r="27" spans="1:11" x14ac:dyDescent="0.2">
      <c r="A27" s="23" t="s">
        <v>24</v>
      </c>
      <c r="B27" s="23"/>
    </row>
    <row r="28" spans="1:11" x14ac:dyDescent="0.2">
      <c r="A28" s="21" t="s">
        <v>23</v>
      </c>
      <c r="B28" s="22"/>
    </row>
  </sheetData>
  <mergeCells count="12">
    <mergeCell ref="A28:B28"/>
    <mergeCell ref="A27:B27"/>
    <mergeCell ref="H1:K1"/>
    <mergeCell ref="H2:K2"/>
    <mergeCell ref="B11:K11"/>
    <mergeCell ref="B7:K7"/>
    <mergeCell ref="A3:K3"/>
    <mergeCell ref="A4:A6"/>
    <mergeCell ref="B4:B6"/>
    <mergeCell ref="C4:C6"/>
    <mergeCell ref="K4:K6"/>
    <mergeCell ref="D4:J5"/>
  </mergeCells>
  <phoneticPr fontId="1" type="noConversion"/>
  <pageMargins left="0.86614173228346458" right="0.82677165354330717" top="1.1811023622047245" bottom="0.39370078740157483" header="0.70866141732283472" footer="0.11811023622047245"/>
  <pageSetup paperSize="9" scale="56" fitToHeight="2" orientation="landscape" horizontalDpi="1200" r:id="rId1"/>
  <headerFooter differentFirst="1">
    <oddHeader>&amp;C&amp;"Liberation Serif,обычный"&amp;14&amp;P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2022-02-25T12:01:32Z</dcterms:modified>
</cp:coreProperties>
</file>