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1 по видам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<sst xmlns="http://schemas.openxmlformats.org/spreadsheetml/2006/main" count="100" uniqueCount="99">
  <si>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</si>
  <si>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</si>
  <si>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</si>
  <si>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</si>
  <si>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</si>
  <si>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</si>
  <si>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</si>
  <si>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по состоянию на 01.04.2021, тыс.руб.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</si>
  <si>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</si>
  <si>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</si>
  <si>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</si>
  <si>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</si>
  <si>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</si>
  <si>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</si>
  <si>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</si>
  <si>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</si>
  <si>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</si>
  <si>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</si>
  <si>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</si>
  <si>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</si>
  <si>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</si>
  <si>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</si>
  <si>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</si>
  <si>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</si>
  <si>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</si>
  <si>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</si>
  <si>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</si>
  <si>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</si>
  <si>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</si>
  <si>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</si>
  <si>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</si>
  <si>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</si>
  <si>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</si>
  <si>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</si>
  <si>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</si>
  <si>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</si>
  <si>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</si>
  <si>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</si>
  <si>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</si>
  <si>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</si>
  <si>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</si>
  <si>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</si>
  <si>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</si>
  <si>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</si>
  <si>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</si>
  <si>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</si>
  <si>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</si>
  <si>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</si>
  <si>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</si>
  <si>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</si>
  <si>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</si>
  <si>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</si>
  <si>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</si>
  <si>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</si>
  <si>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</si>
  <si>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</si>
  <si>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</si>
  <si>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</si>
  <si>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</si>
  <si>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</si>
  <si>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</si>
  <si>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</si>
  <si>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</si>
  <si>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</si>
  <si>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</si>
  <si>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</si>
  <si>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</si>
  <si>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</si>
  <si>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</si>
  <si>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</si>
  <si>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</si>
  <si>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</si>
  <si>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</si>
  <si>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</si>
  <si>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</si>
  <si>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</si>
  <si>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</si>
  <si>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</si>
  <si>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</si>
  <si>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</si>
  <si>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</si>
  <si>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</si>
  <si>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</si>
  <si>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</si>
  <si>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</si>
  <si>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</si>
  <si>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</si>
  <si>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</si>
  <si>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</si>
  <si>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</si>
  <si>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</si>
  <si>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</si>
  <si>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</si>
  <si>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</si>
  <si>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</si>
  <si>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</si>
  <si>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Артемовского ГО на 01.04.2021</t>
  </si>
  <si>
    <t>ДИАГРАММА "Доходы"</t>
  </si>
  <si>
    <t>ДИАГРАММА "Расходы"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</si>
</sst>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Liberation Serif"/>
      <family val="1"/>
    </font>
    <font>
      <sz val="12.85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171" fontId="53" fillId="0" borderId="11" xfId="61" applyFont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171" fontId="53" fillId="0" borderId="11" xfId="61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27" fillId="0" borderId="11" xfId="0" applyNumberFormat="1" applyFont="1" applyFill="1" applyBorder="1" applyAlignment="1">
      <alignment horizontal="center" vertical="center"/>
    </xf>
    <xf numFmtId="0" fontId="28" fillId="0" borderId="11" xfId="54" applyNumberFormat="1" applyFont="1" applyFill="1" applyBorder="1" applyAlignment="1" applyProtection="1">
      <alignment horizontal="center" vertical="center" wrapText="1"/>
      <protection/>
    </xf>
    <xf numFmtId="0" fontId="28" fillId="0" borderId="11" xfId="54" applyNumberFormat="1" applyFont="1" applyFill="1" applyBorder="1" applyAlignment="1" applyProtection="1">
      <alignment horizontal="left" vertical="center" wrapText="1"/>
      <protection/>
    </xf>
    <xf numFmtId="0" fontId="26" fillId="0" borderId="11" xfId="54" applyNumberFormat="1" applyFont="1" applyFill="1" applyBorder="1" applyAlignment="1" applyProtection="1">
      <alignment horizontal="center" vertical="center" wrapText="1"/>
      <protection/>
    </xf>
    <xf numFmtId="49" fontId="28" fillId="0" borderId="11" xfId="54" applyNumberFormat="1" applyFont="1" applyFill="1" applyBorder="1" applyAlignment="1" applyProtection="1">
      <alignment horizontal="center" vertical="center" wrapText="1"/>
      <protection/>
    </xf>
    <xf numFmtId="49" fontId="26" fillId="0" borderId="11" xfId="54" applyNumberFormat="1" applyFont="1" applyFill="1" applyBorder="1" applyAlignment="1" applyProtection="1">
      <alignment horizontal="center" vertical="center" wrapText="1"/>
      <protection/>
    </xf>
    <xf numFmtId="1" fontId="28" fillId="0" borderId="11" xfId="54" applyNumberFormat="1" applyFont="1" applyFill="1" applyBorder="1" applyAlignment="1" applyProtection="1">
      <alignment horizontal="center" vertical="center" wrapText="1"/>
      <protection/>
    </xf>
    <xf numFmtId="1" fontId="26" fillId="0" borderId="11" xfId="54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73" fontId="3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173" fontId="55" fillId="0" borderId="1" xfId="34" applyNumberFormat="1" applyFont="1" applyFill="1" applyProtection="1">
      <alignment horizontal="right" vertical="top" shrinkToFit="1"/>
      <protection locked="0"/>
    </xf>
    <xf numFmtId="173" fontId="31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right" vertical="center"/>
    </xf>
    <xf numFmtId="173" fontId="31" fillId="0" borderId="11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3" fontId="56" fillId="0" borderId="1" xfId="33" applyNumberFormat="1" applyFont="1" applyFill="1" applyProtection="1">
      <alignment horizontal="right" vertical="top" shrinkToFit="1"/>
      <protection locked="0"/>
    </xf>
    <xf numFmtId="173" fontId="56" fillId="0" borderId="1" xfId="33" applyNumberFormat="1" applyFont="1" applyFill="1" applyAlignment="1" applyProtection="1">
      <alignment horizontal="center" vertical="top" shrinkToFit="1"/>
      <protection locked="0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Alignment="1">
      <alignment/>
    </xf>
    <xf numFmtId="0" fontId="44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05"/>
          <c:y val="0.02"/>
          <c:w val="0.969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025"/>
          <c:y val="0.44225"/>
          <c:w val="0.04525"/>
          <c:h val="0.1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5"/>
          <c:w val="0.936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5"/>
          <c:y val="0.429"/>
          <c:w val="0.04425"/>
          <c:h val="0.1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89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41653925"/>
        <c:axId val="39341006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35"/>
          <c:w val="0.156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</xdr:rowOff>
    </xdr:from>
    <xdr:to>
      <xdr:col>17</xdr:col>
      <xdr:colOff>447675</xdr:colOff>
      <xdr:row>28</xdr:row>
      <xdr:rowOff>9525</xdr:rowOff>
    </xdr:to>
    <xdr:graphicFrame>
      <xdr:nvGraphicFramePr>
        <xdr:cNvPr id="1" name="Диаграмма 2"/>
        <xdr:cNvGraphicFramePr/>
      </xdr:nvGraphicFramePr>
      <xdr:xfrm>
        <a:off x="9134475" y="838200"/>
        <a:ext cx="10810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30</xdr:row>
      <xdr:rowOff>342900</xdr:rowOff>
    </xdr:from>
    <xdr:to>
      <xdr:col>17</xdr:col>
      <xdr:colOff>600075</xdr:colOff>
      <xdr:row>45</xdr:row>
      <xdr:rowOff>209550</xdr:rowOff>
    </xdr:to>
    <xdr:graphicFrame>
      <xdr:nvGraphicFramePr>
        <xdr:cNvPr id="2" name="Диаграмма 3"/>
        <xdr:cNvGraphicFramePr/>
      </xdr:nvGraphicFramePr>
      <xdr:xfrm>
        <a:off x="9029700" y="5753100"/>
        <a:ext cx="110680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4480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D13">
      <selection activeCell="F8" sqref="F8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0" max="10" width="18.28125" style="0" customWidth="1"/>
    <col min="11" max="11" width="21.7109375" style="0" customWidth="1"/>
    <col min="12" max="12" width="12.00390625" style="0" customWidth="1"/>
    <col min="13" max="13" width="14.421875" style="0" customWidth="1"/>
    <col min="14" max="14" width="17.28125" style="0" customWidth="1"/>
    <col min="15" max="15" width="23.57421875" style="0" customWidth="1"/>
    <col min="16" max="16" width="22.28125" style="0" customWidth="1"/>
  </cols>
  <sheetData>
    <row r="1" spans="1:5" ht="27" customHeight="1">
      <c r="A1" s="7" t="s">
        <v>8</v>
      </c>
      <c r="B1" s="7"/>
      <c r="C1" s="7"/>
      <c r="D1" s="7"/>
      <c r="E1" s="7"/>
    </row>
    <row r="2" spans="1:18" ht="23.25" customHeight="1">
      <c r="A2" s="8" t="s">
        <v>96</v>
      </c>
      <c r="B2" s="8"/>
      <c r="C2" s="8"/>
      <c r="D2" s="8"/>
      <c r="E2" s="8"/>
      <c r="H2" s="56" t="s">
        <v>97</v>
      </c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5" ht="63" customHeight="1">
      <c r="A4" s="9" t="s">
        <v>9</v>
      </c>
      <c r="B4" s="10" t="s">
        <v>10</v>
      </c>
      <c r="C4" s="10" t="s">
        <v>11</v>
      </c>
      <c r="D4" s="10" t="s">
        <v>12</v>
      </c>
      <c r="E4" s="10" t="s">
        <v>13</v>
      </c>
    </row>
    <row r="5" spans="1:5" ht="17.25" customHeight="1">
      <c r="A5" s="11" t="s">
        <v>14</v>
      </c>
      <c r="B5" s="12"/>
      <c r="C5" s="12"/>
      <c r="D5" s="12"/>
      <c r="E5" s="13"/>
    </row>
    <row r="6" spans="1:5" ht="25.5" hidden="1">
      <c r="A6" s="14" t="s">
        <v>15</v>
      </c>
      <c r="B6" s="15" t="s">
        <v>16</v>
      </c>
      <c r="C6" s="16">
        <f>C7+C9+C11+C16+C19+C20+C21+C22+C23+C24+C25+C26+C27</f>
        <v>752297</v>
      </c>
      <c r="D6" s="16">
        <f>D7+D9+D11+D16+D19+D20+D21+D22+D23+D24+D25+D26+D27</f>
        <v>167001.5</v>
      </c>
      <c r="E6" s="17">
        <f aca="true" t="shared" si="0" ref="E6:E19">D6/C6*100</f>
        <v>22.19887890022159</v>
      </c>
    </row>
    <row r="7" spans="1:5" ht="15">
      <c r="A7" s="18" t="s">
        <v>17</v>
      </c>
      <c r="B7" s="15" t="s">
        <v>18</v>
      </c>
      <c r="C7" s="19">
        <f>C8</f>
        <v>578028</v>
      </c>
      <c r="D7" s="19">
        <f>D8</f>
        <v>118565</v>
      </c>
      <c r="E7" s="17">
        <f t="shared" si="0"/>
        <v>20.511982118513288</v>
      </c>
    </row>
    <row r="8" spans="1:5" ht="18" customHeight="1">
      <c r="A8" s="20" t="s">
        <v>19</v>
      </c>
      <c r="B8" s="21" t="s">
        <v>20</v>
      </c>
      <c r="C8" s="19">
        <v>578028</v>
      </c>
      <c r="D8" s="19">
        <v>118565</v>
      </c>
      <c r="E8" s="17">
        <f t="shared" si="0"/>
        <v>20.511982118513288</v>
      </c>
    </row>
    <row r="9" spans="1:5" ht="39.75" customHeight="1" hidden="1">
      <c r="A9" s="22" t="s">
        <v>21</v>
      </c>
      <c r="B9" s="15" t="s">
        <v>22</v>
      </c>
      <c r="C9" s="19">
        <f>C10</f>
        <v>55242</v>
      </c>
      <c r="D9" s="19">
        <f>D10</f>
        <v>12386.3</v>
      </c>
      <c r="E9" s="17">
        <f t="shared" si="0"/>
        <v>22.421889142319248</v>
      </c>
    </row>
    <row r="10" spans="1:5" ht="38.25" customHeight="1">
      <c r="A10" s="22" t="s">
        <v>23</v>
      </c>
      <c r="B10" s="21" t="s">
        <v>24</v>
      </c>
      <c r="C10" s="19">
        <v>55242</v>
      </c>
      <c r="D10" s="19">
        <v>12386.3</v>
      </c>
      <c r="E10" s="17">
        <f t="shared" si="0"/>
        <v>22.421889142319248</v>
      </c>
    </row>
    <row r="11" spans="1:5" ht="18" customHeight="1" hidden="1">
      <c r="A11" s="22" t="s">
        <v>25</v>
      </c>
      <c r="B11" s="15" t="s">
        <v>26</v>
      </c>
      <c r="C11" s="17">
        <f>C12+C13+C14+C15</f>
        <v>55800</v>
      </c>
      <c r="D11" s="17">
        <f>D12+D13+D14+D15</f>
        <v>14171</v>
      </c>
      <c r="E11" s="17">
        <f t="shared" si="0"/>
        <v>25.396057347670254</v>
      </c>
    </row>
    <row r="12" spans="1:5" ht="31.5" customHeight="1">
      <c r="A12" s="20" t="s">
        <v>27</v>
      </c>
      <c r="B12" s="21" t="s">
        <v>28</v>
      </c>
      <c r="C12" s="19">
        <v>49996</v>
      </c>
      <c r="D12" s="17">
        <v>6878.7</v>
      </c>
      <c r="E12" s="17">
        <f t="shared" si="0"/>
        <v>13.758500680054404</v>
      </c>
    </row>
    <row r="13" spans="1:5" ht="37.5" customHeight="1">
      <c r="A13" s="20" t="s">
        <v>29</v>
      </c>
      <c r="B13" s="21" t="s">
        <v>30</v>
      </c>
      <c r="C13" s="19">
        <v>3748</v>
      </c>
      <c r="D13" s="19">
        <v>3760.2</v>
      </c>
      <c r="E13" s="17">
        <f t="shared" si="0"/>
        <v>100.32550693703308</v>
      </c>
    </row>
    <row r="14" spans="1:5" ht="24.75" customHeight="1">
      <c r="A14" s="23" t="s">
        <v>31</v>
      </c>
      <c r="B14" s="21" t="s">
        <v>32</v>
      </c>
      <c r="C14" s="19">
        <v>1147</v>
      </c>
      <c r="D14" s="19">
        <v>1385.8</v>
      </c>
      <c r="E14" s="17">
        <f t="shared" si="0"/>
        <v>120.81952920662597</v>
      </c>
    </row>
    <row r="15" spans="1:5" ht="24.75" customHeight="1">
      <c r="A15" s="23" t="s">
        <v>33</v>
      </c>
      <c r="B15" s="21" t="s">
        <v>34</v>
      </c>
      <c r="C15" s="19">
        <v>909</v>
      </c>
      <c r="D15" s="19">
        <v>2146.3</v>
      </c>
      <c r="E15" s="17">
        <f t="shared" si="0"/>
        <v>236.11661166116616</v>
      </c>
    </row>
    <row r="16" spans="1:5" ht="15.75" customHeight="1">
      <c r="A16" s="24" t="s">
        <v>35</v>
      </c>
      <c r="B16" s="15" t="s">
        <v>36</v>
      </c>
      <c r="C16" s="17">
        <f>C17+C18</f>
        <v>27008</v>
      </c>
      <c r="D16" s="17">
        <f>D17+D18</f>
        <v>3688.6</v>
      </c>
      <c r="E16" s="17">
        <f t="shared" si="0"/>
        <v>13.657434834123222</v>
      </c>
    </row>
    <row r="17" spans="1:5" ht="15">
      <c r="A17" s="20" t="s">
        <v>37</v>
      </c>
      <c r="B17" s="21" t="s">
        <v>38</v>
      </c>
      <c r="C17" s="19">
        <v>12817</v>
      </c>
      <c r="D17" s="19">
        <v>938</v>
      </c>
      <c r="E17" s="17">
        <f t="shared" si="0"/>
        <v>7.318405243036592</v>
      </c>
    </row>
    <row r="18" spans="1:5" ht="15">
      <c r="A18" s="25" t="s">
        <v>39</v>
      </c>
      <c r="B18" s="21" t="s">
        <v>40</v>
      </c>
      <c r="C18" s="19">
        <v>14191</v>
      </c>
      <c r="D18" s="19">
        <v>2750.6</v>
      </c>
      <c r="E18" s="17">
        <f t="shared" si="0"/>
        <v>19.3827073497287</v>
      </c>
    </row>
    <row r="19" spans="1:5" ht="15" hidden="1">
      <c r="A19" s="22" t="s">
        <v>41</v>
      </c>
      <c r="B19" s="15" t="s">
        <v>42</v>
      </c>
      <c r="C19" s="16">
        <v>14168</v>
      </c>
      <c r="D19" s="16">
        <v>2273.3</v>
      </c>
      <c r="E19" s="17">
        <f t="shared" si="0"/>
        <v>16.045313382269903</v>
      </c>
    </row>
    <row r="20" spans="1:5" ht="38.25" hidden="1">
      <c r="A20" s="26" t="s">
        <v>43</v>
      </c>
      <c r="B20" s="15" t="s">
        <v>44</v>
      </c>
      <c r="C20" s="16">
        <v>0</v>
      </c>
      <c r="D20" s="17">
        <v>0</v>
      </c>
      <c r="E20" s="17">
        <v>0</v>
      </c>
    </row>
    <row r="21" spans="1:5" ht="38.25" hidden="1">
      <c r="A21" s="26" t="s">
        <v>45</v>
      </c>
      <c r="B21" s="15" t="s">
        <v>46</v>
      </c>
      <c r="C21" s="16">
        <v>13358</v>
      </c>
      <c r="D21" s="17">
        <v>2067.5</v>
      </c>
      <c r="E21" s="17">
        <f>D21/C21*100</f>
        <v>15.477616409642161</v>
      </c>
    </row>
    <row r="22" spans="1:5" ht="25.5" hidden="1">
      <c r="A22" s="27" t="s">
        <v>47</v>
      </c>
      <c r="B22" s="15" t="s">
        <v>48</v>
      </c>
      <c r="C22" s="16">
        <v>1537</v>
      </c>
      <c r="D22" s="17">
        <v>421.6</v>
      </c>
      <c r="E22" s="17">
        <f>D22/C22*100</f>
        <v>27.430058555627845</v>
      </c>
    </row>
    <row r="23" spans="1:5" ht="37.5" customHeight="1" hidden="1">
      <c r="A23" s="28" t="s">
        <v>49</v>
      </c>
      <c r="B23" s="15" t="s">
        <v>50</v>
      </c>
      <c r="C23" s="16">
        <v>1819</v>
      </c>
      <c r="D23" s="17">
        <v>12143</v>
      </c>
      <c r="E23" s="17">
        <f>D23/C23*100</f>
        <v>667.5645959318307</v>
      </c>
    </row>
    <row r="24" spans="1:5" ht="36" customHeight="1" hidden="1">
      <c r="A24" s="28" t="s">
        <v>51</v>
      </c>
      <c r="B24" s="15" t="s">
        <v>52</v>
      </c>
      <c r="C24" s="16">
        <v>3547</v>
      </c>
      <c r="D24" s="17">
        <v>788.6</v>
      </c>
      <c r="E24" s="17">
        <f>D24/C24*100</f>
        <v>22.232872850296026</v>
      </c>
    </row>
    <row r="25" spans="1:5" ht="22.5" customHeight="1" hidden="1">
      <c r="A25" s="28" t="s">
        <v>53</v>
      </c>
      <c r="B25" s="15" t="s">
        <v>54</v>
      </c>
      <c r="C25" s="16">
        <v>0</v>
      </c>
      <c r="D25" s="17">
        <v>0</v>
      </c>
      <c r="E25" s="17">
        <v>0</v>
      </c>
    </row>
    <row r="26" spans="1:5" ht="30" customHeight="1" hidden="1">
      <c r="A26" s="28" t="s">
        <v>55</v>
      </c>
      <c r="B26" s="15" t="s">
        <v>56</v>
      </c>
      <c r="C26" s="16">
        <v>1767</v>
      </c>
      <c r="D26" s="17">
        <v>496.7</v>
      </c>
      <c r="E26" s="17">
        <f>D26/C26*100</f>
        <v>28.10979060554612</v>
      </c>
    </row>
    <row r="27" spans="1:5" ht="15" customHeight="1" hidden="1">
      <c r="A27" s="28" t="s">
        <v>57</v>
      </c>
      <c r="B27" s="15" t="s">
        <v>58</v>
      </c>
      <c r="C27" s="16">
        <v>23</v>
      </c>
      <c r="D27" s="17">
        <v>-0.1</v>
      </c>
      <c r="E27" s="17">
        <f>D27/C27*100</f>
        <v>-0.43478260869565216</v>
      </c>
    </row>
    <row r="28" spans="1:5" ht="15">
      <c r="A28" s="28" t="s">
        <v>59</v>
      </c>
      <c r="B28" s="15" t="s">
        <v>60</v>
      </c>
      <c r="C28" s="16">
        <v>1482337.5</v>
      </c>
      <c r="D28" s="17">
        <v>318368.6</v>
      </c>
      <c r="E28" s="17">
        <f>D28/C28*100</f>
        <v>21.477470549048377</v>
      </c>
    </row>
    <row r="29" spans="1:9" ht="15" customHeight="1">
      <c r="A29" s="29" t="s">
        <v>61</v>
      </c>
      <c r="B29" s="30"/>
      <c r="C29" s="31">
        <f>C6+C28</f>
        <v>2234634.5</v>
      </c>
      <c r="D29" s="31">
        <f>D6+D28</f>
        <v>485370.1</v>
      </c>
      <c r="E29" s="31">
        <f>D29/C29*100</f>
        <v>21.720335025705545</v>
      </c>
      <c r="G29" s="32"/>
      <c r="H29" s="32"/>
      <c r="I29" s="33"/>
    </row>
    <row r="30" spans="1:9" ht="15" customHeight="1">
      <c r="A30" s="34" t="s">
        <v>62</v>
      </c>
      <c r="B30" s="35"/>
      <c r="C30" s="35"/>
      <c r="D30" s="35"/>
      <c r="E30" s="36"/>
      <c r="F30" s="37"/>
      <c r="G30" s="32"/>
      <c r="H30" s="32"/>
      <c r="I30" s="33"/>
    </row>
    <row r="31" spans="1:18" s="41" customFormat="1" ht="39.75" customHeight="1">
      <c r="A31" s="38" t="s">
        <v>63</v>
      </c>
      <c r="B31" s="38" t="s">
        <v>64</v>
      </c>
      <c r="C31" s="38" t="s">
        <v>65</v>
      </c>
      <c r="D31" s="38" t="s">
        <v>12</v>
      </c>
      <c r="E31" s="38" t="s">
        <v>66</v>
      </c>
      <c r="F31" s="39"/>
      <c r="G31" s="40"/>
      <c r="H31" s="57" t="s">
        <v>98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7" ht="15">
      <c r="A32" s="42" t="s">
        <v>67</v>
      </c>
      <c r="B32" s="43" t="s">
        <v>68</v>
      </c>
      <c r="C32" s="44">
        <v>164920.46</v>
      </c>
      <c r="D32" s="44">
        <v>31373.333</v>
      </c>
      <c r="E32" s="45">
        <f>D32/C32*100</f>
        <v>19.023311601240987</v>
      </c>
      <c r="F32" s="37"/>
      <c r="G32" s="37"/>
    </row>
    <row r="33" spans="1:7" ht="15">
      <c r="A33" s="42" t="s">
        <v>69</v>
      </c>
      <c r="B33" s="43" t="s">
        <v>70</v>
      </c>
      <c r="C33" s="44">
        <v>3667.2</v>
      </c>
      <c r="D33" s="44">
        <v>571.623</v>
      </c>
      <c r="E33" s="45">
        <f aca="true" t="shared" si="1" ref="E33:E46">D33/C33*100</f>
        <v>15.587450916230368</v>
      </c>
      <c r="F33" s="37"/>
      <c r="G33" s="37"/>
    </row>
    <row r="34" spans="1:7" ht="25.5">
      <c r="A34" s="42" t="s">
        <v>71</v>
      </c>
      <c r="B34" s="43" t="s">
        <v>72</v>
      </c>
      <c r="C34" s="44">
        <v>27965.539</v>
      </c>
      <c r="D34" s="44">
        <v>3451.238</v>
      </c>
      <c r="E34" s="45">
        <f t="shared" si="1"/>
        <v>12.341038733421158</v>
      </c>
      <c r="F34" s="37"/>
      <c r="G34" s="37"/>
    </row>
    <row r="35" spans="1:7" ht="15">
      <c r="A35" s="42" t="s">
        <v>73</v>
      </c>
      <c r="B35" s="43" t="s">
        <v>74</v>
      </c>
      <c r="C35" s="44">
        <v>115815.675</v>
      </c>
      <c r="D35" s="44">
        <v>9822.528</v>
      </c>
      <c r="E35" s="45">
        <f t="shared" si="1"/>
        <v>8.481173209066908</v>
      </c>
      <c r="F35" s="37"/>
      <c r="G35" s="37"/>
    </row>
    <row r="36" spans="1:7" ht="15">
      <c r="A36" s="42" t="s">
        <v>75</v>
      </c>
      <c r="B36" s="43" t="s">
        <v>76</v>
      </c>
      <c r="C36" s="44">
        <v>152863.185</v>
      </c>
      <c r="D36" s="44">
        <v>18529.411</v>
      </c>
      <c r="E36" s="45">
        <f t="shared" si="1"/>
        <v>12.121565437747487</v>
      </c>
      <c r="F36" s="37"/>
      <c r="G36" s="37"/>
    </row>
    <row r="37" spans="1:7" ht="15">
      <c r="A37" s="42" t="s">
        <v>77</v>
      </c>
      <c r="B37" s="43" t="s">
        <v>78</v>
      </c>
      <c r="C37" s="44">
        <v>12008.8</v>
      </c>
      <c r="D37" s="44">
        <v>68.458</v>
      </c>
      <c r="E37" s="45">
        <f t="shared" si="1"/>
        <v>0.5700652854573313</v>
      </c>
      <c r="F37" s="37"/>
      <c r="G37" s="37"/>
    </row>
    <row r="38" spans="1:7" ht="15">
      <c r="A38" s="42" t="s">
        <v>79</v>
      </c>
      <c r="B38" s="43" t="s">
        <v>80</v>
      </c>
      <c r="C38" s="44">
        <v>1371800.046</v>
      </c>
      <c r="D38" s="44">
        <v>282166.273</v>
      </c>
      <c r="E38" s="45">
        <f t="shared" si="1"/>
        <v>20.569052597917757</v>
      </c>
      <c r="F38" s="37"/>
      <c r="G38" s="37"/>
    </row>
    <row r="39" spans="1:7" ht="15">
      <c r="A39" s="42" t="s">
        <v>81</v>
      </c>
      <c r="B39" s="43" t="s">
        <v>82</v>
      </c>
      <c r="C39" s="44">
        <v>179707.7</v>
      </c>
      <c r="D39" s="44">
        <v>43434.842</v>
      </c>
      <c r="E39" s="45">
        <f t="shared" si="1"/>
        <v>24.1697167121943</v>
      </c>
      <c r="F39" s="37"/>
      <c r="G39" s="37"/>
    </row>
    <row r="40" spans="1:7" ht="15">
      <c r="A40" s="42" t="s">
        <v>83</v>
      </c>
      <c r="B40" s="43" t="s">
        <v>84</v>
      </c>
      <c r="C40" s="46">
        <v>0</v>
      </c>
      <c r="D40" s="46">
        <v>0</v>
      </c>
      <c r="E40" s="45">
        <v>0</v>
      </c>
      <c r="F40" s="37"/>
      <c r="G40" s="37"/>
    </row>
    <row r="41" spans="1:7" ht="15">
      <c r="A41" s="42" t="s">
        <v>85</v>
      </c>
      <c r="B41" s="43" t="s">
        <v>86</v>
      </c>
      <c r="C41" s="46">
        <v>266585.882</v>
      </c>
      <c r="D41" s="44">
        <v>92903.843</v>
      </c>
      <c r="E41" s="45">
        <f t="shared" si="1"/>
        <v>34.84949851920515</v>
      </c>
      <c r="F41" s="37"/>
      <c r="G41" s="37"/>
    </row>
    <row r="42" spans="1:7" ht="15">
      <c r="A42" s="42" t="s">
        <v>87</v>
      </c>
      <c r="B42" s="43" t="s">
        <v>88</v>
      </c>
      <c r="C42" s="44">
        <v>48215.669</v>
      </c>
      <c r="D42" s="44">
        <v>9686.88</v>
      </c>
      <c r="E42" s="45">
        <f t="shared" si="1"/>
        <v>20.090730256174602</v>
      </c>
      <c r="F42" s="37"/>
      <c r="G42" s="37"/>
    </row>
    <row r="43" spans="1:7" ht="15">
      <c r="A43" s="42" t="s">
        <v>89</v>
      </c>
      <c r="B43" s="43" t="s">
        <v>90</v>
      </c>
      <c r="C43" s="44">
        <v>2734.404</v>
      </c>
      <c r="D43" s="44">
        <v>683.601</v>
      </c>
      <c r="E43" s="45">
        <f t="shared" si="1"/>
        <v>25</v>
      </c>
      <c r="F43" s="37"/>
      <c r="G43" s="37"/>
    </row>
    <row r="44" spans="1:7" ht="25.5">
      <c r="A44" s="42" t="s">
        <v>91</v>
      </c>
      <c r="B44" s="43" t="s">
        <v>92</v>
      </c>
      <c r="C44" s="44">
        <v>3</v>
      </c>
      <c r="D44" s="44">
        <v>0.286</v>
      </c>
      <c r="E44" s="45">
        <f t="shared" si="1"/>
        <v>9.533333333333333</v>
      </c>
      <c r="F44" s="37"/>
      <c r="G44" s="37"/>
    </row>
    <row r="45" spans="1:7" ht="25.5">
      <c r="A45" s="42" t="s">
        <v>93</v>
      </c>
      <c r="B45" s="43" t="s">
        <v>94</v>
      </c>
      <c r="C45" s="47">
        <v>0</v>
      </c>
      <c r="D45" s="47">
        <v>0</v>
      </c>
      <c r="E45" s="45">
        <v>0</v>
      </c>
      <c r="F45" s="37"/>
      <c r="G45" s="37"/>
    </row>
    <row r="46" spans="1:7" ht="18" customHeight="1">
      <c r="A46" s="48" t="s">
        <v>95</v>
      </c>
      <c r="B46" s="49"/>
      <c r="C46" s="50">
        <f>SUM(C32:C45)</f>
        <v>2346287.56</v>
      </c>
      <c r="D46" s="50">
        <f>SUM(D32:D45)</f>
        <v>492692.31600000005</v>
      </c>
      <c r="E46" s="51">
        <f t="shared" si="1"/>
        <v>20.99880357376144</v>
      </c>
      <c r="F46" s="37"/>
      <c r="G46" s="37"/>
    </row>
    <row r="47" spans="1:7" ht="15">
      <c r="A47" s="37"/>
      <c r="B47" s="37"/>
      <c r="C47" s="37"/>
      <c r="D47" s="37"/>
      <c r="E47" s="37"/>
      <c r="F47" s="37"/>
      <c r="G47" s="37"/>
    </row>
    <row r="48" spans="3:7" ht="15">
      <c r="C48" s="37"/>
      <c r="D48" s="37"/>
      <c r="E48" s="37"/>
      <c r="F48" s="37"/>
      <c r="G48" s="37"/>
    </row>
    <row r="49" spans="1:7" ht="15">
      <c r="A49" s="52"/>
      <c r="C49" s="53"/>
      <c r="D49" s="53"/>
      <c r="E49" s="37"/>
      <c r="F49" s="37"/>
      <c r="G49" s="37"/>
    </row>
    <row r="50" spans="3:7" ht="15">
      <c r="C50" s="37"/>
      <c r="D50" s="54"/>
      <c r="E50" s="54"/>
      <c r="F50" s="37"/>
      <c r="G50" s="37"/>
    </row>
    <row r="51" spans="3:7" ht="15">
      <c r="C51" s="37"/>
      <c r="D51" s="37"/>
      <c r="E51" s="37"/>
      <c r="F51" s="37"/>
      <c r="G51" s="37"/>
    </row>
    <row r="52" spans="3:7" ht="15">
      <c r="C52" s="37"/>
      <c r="D52" s="37"/>
      <c r="E52" s="37"/>
      <c r="F52" s="37"/>
      <c r="G52" s="37"/>
    </row>
    <row r="53" spans="3:7" ht="15">
      <c r="C53" s="37"/>
      <c r="D53" s="37"/>
      <c r="E53" s="37"/>
      <c r="F53" s="37"/>
      <c r="G53" s="37"/>
    </row>
    <row r="54" spans="3:7" ht="15">
      <c r="C54" s="37"/>
      <c r="D54" s="37"/>
      <c r="E54" s="37"/>
      <c r="F54" s="37"/>
      <c r="G54" s="37"/>
    </row>
    <row r="55" ht="15">
      <c r="A55" s="55"/>
    </row>
    <row r="56" ht="15">
      <c r="A56" s="55"/>
    </row>
  </sheetData>
  <sheetProtection/>
  <mergeCells count="4">
    <mergeCell ref="A1:E1"/>
    <mergeCell ref="A2:E2"/>
    <mergeCell ref="H2:R2"/>
    <mergeCell ref="H31:R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</cols>
  <sheetData>
    <row r="3" spans="2:5" ht="50.25" customHeight="1">
      <c r="B3" s="6" t="s">
        <v>5</v>
      </c>
      <c r="C3" s="6"/>
      <c r="D3" s="6"/>
      <c r="E3" s="6"/>
    </row>
    <row r="5" spans="2:5" ht="72">
      <c r="B5" s="1" t="s">
        <v>0</v>
      </c>
      <c r="C5" s="2" t="s">
        <v>4</v>
      </c>
      <c r="D5" s="4" t="s">
        <v>6</v>
      </c>
      <c r="E5" s="4" t="s">
        <v>7</v>
      </c>
    </row>
    <row r="6" spans="2:5" ht="18">
      <c r="B6" s="1" t="s">
        <v>1</v>
      </c>
      <c r="C6" s="3">
        <v>2276574.8</v>
      </c>
      <c r="D6" s="5">
        <v>2234634.5</v>
      </c>
      <c r="E6" s="5">
        <v>485370.1</v>
      </c>
    </row>
    <row r="7" spans="2:5" ht="18">
      <c r="B7" s="1" t="s">
        <v>2</v>
      </c>
      <c r="C7" s="3">
        <v>2365478.6</v>
      </c>
      <c r="D7" s="5">
        <v>2346287.6</v>
      </c>
      <c r="E7" s="5">
        <v>492692.3</v>
      </c>
    </row>
    <row r="8" spans="2:5" ht="18">
      <c r="B8" s="1" t="s">
        <v>3</v>
      </c>
      <c r="C8" s="3">
        <f>C6-C7</f>
        <v>-88903.80000000028</v>
      </c>
      <c r="D8" s="5">
        <f>D6-D7</f>
        <v>-111653.1000000001</v>
      </c>
      <c r="E8" s="5">
        <f>E6-E7</f>
        <v>-7322.200000000012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2021-09-23T11:39:52Z</dcterms:modified>
  <cp:category/>
  <cp:version/>
  <cp:contentType/>
  <cp:contentStatus/>
</cp:coreProperties>
</file>