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6335" windowHeight="10575" tabRatio="819" activeTab="0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'Лист2'!$A$1:$I$22</definedName>
  </definedNames>
  <calcPr calcId="152511"/>
</workbook>
</file>

<file path=xl/sharedStrings.xml><?xml version="1.0" encoding="utf-8"?>
<sst xmlns="http://schemas.openxmlformats.org/spreadsheetml/2006/main" count="836" uniqueCount="218">
  <si>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</si>
  <si>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</si>
  <si>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</si>
  <si>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</si>
  <si>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</si>
  <si>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</si>
  <si>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</si>
  <si>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</si>
  <si>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</si>
  <si>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</si>
  <si>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</si>
  <si>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</si>
  <si>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</si>
  <si>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</si>
  <si>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</si>
  <si>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</si>
  <si>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</si>
  <si>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</si>
  <si>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</si>
  <si>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</si>
  <si>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</si>
  <si>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</si>
  <si>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</si>
  <si>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</si>
  <si>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</si>
  <si>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</si>
  <si>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</si>
  <si>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</si>
  <si>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</si>
  <si>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</si>
  <si>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</si>
  <si>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</si>
  <si>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</si>
  <si>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</si>
  <si>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</si>
  <si>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</si>
  <si>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</si>
  <si>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</si>
  <si>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</si>
  <si>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</si>
  <si>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</si>
  <si>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</si>
  <si>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</si>
  <si>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</si>
  <si>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</si>
  <si>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</si>
  <si>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</si>
  <si>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</si>
  <si>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</si>
  <si>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</si>
  <si>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</si>
  <si>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</si>
  <si>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</si>
  <si>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</si>
  <si>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</si>
  <si>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</si>
  <si>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</si>
  <si>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</si>
  <si>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</si>
  <si>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</si>
  <si>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</si>
  <si>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</si>
  <si>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</si>
  <si>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</si>
  <si>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</si>
  <si>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</si>
  <si>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</si>
  <si>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</si>
  <si>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</si>
  <si>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</si>
  <si>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</si>
  <si>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</si>
  <si>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</si>
  <si>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</si>
  <si>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</si>
  <si>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</si>
  <si>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</si>
  <si>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</si>
  <si>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</si>
  <si>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</si>
  <si>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</si>
  <si>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</si>
  <si>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</si>
  <si>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</si>
  <si>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</si>
  <si>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</si>
  <si>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</si>
  <si>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</si>
  <si>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</si>
  <si>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</si>
  <si>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</si>
  <si>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</si>
  <si>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</si>
  <si>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</si>
  <si>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</si>
  <si>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</si>
  <si>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</si>
  <si>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</si>
  <si>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</si>
  <si>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</si>
  <si>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</si>
  <si>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</si>
  <si>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</si>
  <si>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</si>
  <si>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</si>
  <si>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</si>
  <si>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</si>
  <si>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</si>
  <si>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</si>
  <si>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</si>
  <si>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</si>
  <si>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</si>
  <si>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</si>
  <si>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</si>
  <si>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</si>
  <si>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</si>
  <si>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</si>
  <si>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</si>
  <si>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</si>
  <si>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</si>
  <si>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</si>
  <si>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</si>
  <si>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</si>
  <si>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</si>
  <si>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</si>
  <si>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</si>
  <si>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</si>
  <si>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</si>
  <si>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</si>
  <si>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</si>
  <si>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</si>
  <si>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</si>
  <si>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</si>
  <si>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</si>
  <si>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</si>
  <si>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</si>
  <si>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</si>
  <si>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</si>
  <si>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</si>
  <si>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</si>
  <si>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</si>
  <si>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</si>
  <si>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</si>
  <si>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</si>
  <si>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</si>
  <si>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</si>
  <si>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</si>
  <si>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</si>
  <si>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</si>
  <si>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</si>
  <si>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</si>
  <si>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</si>
  <si>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</si>
  <si>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</si>
  <si>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</si>
  <si>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</si>
  <si>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</si>
  <si>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</si>
  <si>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</si>
  <si>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</si>
  <si>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</si>
  <si>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</si>
  <si>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</si>
  <si>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</si>
  <si>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</si>
  <si>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</si>
  <si>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</si>
  <si>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</si>
  <si>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</si>
  <si>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</si>
  <si>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</si>
  <si>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</si>
  <si>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</si>
  <si>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</si>
  <si>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</si>
  <si>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</si>
  <si>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</si>
  <si>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</si>
  <si>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</si>
  <si>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</si>
  <si>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</si>
  <si>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</si>
  <si>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</si>
  <si>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</si>
  <si>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</si>
  <si>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</si>
  <si>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</si>
  <si>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</si>
  <si>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</si>
  <si>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</si>
  <si>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</si>
  <si>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</si>
  <si>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</si>
  <si>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</si>
  <si>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</si>
  <si>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</si>
  <si>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</si>
  <si>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</si>
  <si>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</si>
  <si>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</si>
  <si>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</si>
  <si>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</si>
  <si>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</si>
  <si>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</si>
  <si>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</si>
  <si>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</si>
  <si>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</si>
  <si>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</si>
  <si>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</si>
  <si>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</si>
  <si>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</si>
  <si>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</si>
  <si>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2022 года»</t>
  </si>
  <si>
    <t xml:space="preserve">                                                                                       Приложение № 2                                                                                            к муниципальной программе «Содействие развитию                               малого и среднего предпринимательства и туризма в                                                       Артемовском городском округе на                                                                период  до 2022 года» </t>
  </si>
  <si>
    <t>Мероприятие 3  Содействие развитию  туризма</t>
  </si>
  <si>
    <t>3,4,5,6,8,9,10, 12,13</t>
  </si>
  <si>
    <t>18,19,20,21</t>
  </si>
  <si>
    <t xml:space="preserve">Приложение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</si>
</sst>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20" applyNumberFormat="1" applyFont="1" applyFill="1" applyBorder="1" applyAlignment="1">
      <alignment wrapText="1"/>
      <protection/>
    </xf>
    <xf numFmtId="2" fontId="5" fillId="0" borderId="1" xfId="20" applyNumberFormat="1" applyFont="1" applyFill="1" applyBorder="1" applyAlignment="1">
      <alignment wrapText="1"/>
      <protection/>
    </xf>
    <xf numFmtId="0" fontId="5" fillId="0" borderId="1" xfId="20" applyFont="1" applyFill="1" applyBorder="1" applyAlignment="1">
      <alignment vertical="top" wrapText="1"/>
      <protection/>
    </xf>
    <xf numFmtId="4" fontId="5" fillId="0" borderId="3" xfId="20" applyNumberFormat="1" applyFont="1" applyFill="1" applyBorder="1" applyAlignment="1">
      <alignment wrapText="1"/>
      <protection/>
    </xf>
    <xf numFmtId="4" fontId="5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horizontal="center" wrapText="1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2" fontId="5" fillId="0" borderId="2" xfId="20" applyNumberFormat="1" applyFont="1" applyFill="1" applyBorder="1" applyAlignment="1">
      <alignment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 applyProtection="1">
      <alignment wrapText="1"/>
      <protection locked="0"/>
    </xf>
    <xf numFmtId="4" fontId="5" fillId="0" borderId="6" xfId="0" applyNumberFormat="1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4" fontId="5" fillId="0" borderId="1" xfId="20" applyNumberFormat="1" applyFont="1" applyFill="1" applyBorder="1" applyAlignment="1">
      <alignment wrapText="1"/>
      <protection/>
    </xf>
    <xf numFmtId="164" fontId="5" fillId="0" borderId="3" xfId="20" applyNumberFormat="1" applyFont="1" applyFill="1" applyBorder="1" applyAlignment="1">
      <alignment wrapText="1"/>
      <protection/>
    </xf>
    <xf numFmtId="165" fontId="5" fillId="0" borderId="1" xfId="20" applyNumberFormat="1" applyFont="1" applyFill="1" applyBorder="1" applyAlignment="1">
      <alignment wrapText="1"/>
      <protection/>
    </xf>
    <xf numFmtId="2" fontId="2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4" fontId="6" fillId="0" borderId="1" xfId="20" applyNumberFormat="1" applyFont="1" applyFill="1" applyBorder="1" applyAlignment="1">
      <alignment horizontal="center" wrapText="1"/>
      <protection/>
    </xf>
    <xf numFmtId="4" fontId="9" fillId="0" borderId="1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75" zoomScaleSheetLayoutView="75" zoomScalePageLayoutView="90" workbookViewId="0" topLeftCell="A1">
      <selection activeCell="G1" sqref="G1:I1"/>
    </sheetView>
  </sheetViews>
  <sheetFormatPr defaultColWidth="9.140625" defaultRowHeight="15"/>
  <cols>
    <col min="1" max="1" width="10.8515625" style="3" customWidth="1"/>
    <col min="2" max="2" width="49.8515625" style="1" customWidth="1"/>
    <col min="3" max="3" width="17.7109375" style="2" customWidth="1"/>
    <col min="4" max="4" width="19.28125" style="2" customWidth="1"/>
    <col min="5" max="5" width="17.8515625" style="2" customWidth="1"/>
    <col min="6" max="6" width="18.140625" style="2" customWidth="1"/>
    <col min="7" max="7" width="17.7109375" style="2" customWidth="1"/>
    <col min="8" max="8" width="18.421875" style="2" customWidth="1"/>
    <col min="9" max="9" width="20.85156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97.5" customHeight="1">
      <c r="A1" s="68"/>
      <c r="B1" s="69"/>
      <c r="C1" s="70"/>
      <c r="D1" s="70"/>
      <c r="E1" s="104"/>
      <c r="F1" s="104"/>
      <c r="G1" s="105" t="s">
        <v>217</v>
      </c>
      <c r="H1" s="105"/>
      <c r="I1" s="105"/>
    </row>
    <row r="2" spans="1:13" ht="112.5" customHeight="1">
      <c r="A2" s="68"/>
      <c r="B2" s="69"/>
      <c r="C2" s="70"/>
      <c r="D2" s="70"/>
      <c r="E2" s="125" t="s">
        <v>213</v>
      </c>
      <c r="F2" s="125"/>
      <c r="G2" s="125"/>
      <c r="H2" s="125"/>
      <c r="I2" s="125"/>
      <c r="J2" s="104"/>
      <c r="K2" s="104"/>
      <c r="L2" s="104"/>
      <c r="M2" s="104"/>
    </row>
    <row r="3" spans="1:9" ht="80.25" customHeight="1">
      <c r="A3" s="111" t="s">
        <v>212</v>
      </c>
      <c r="B3" s="112"/>
      <c r="C3" s="112"/>
      <c r="D3" s="112"/>
      <c r="E3" s="112"/>
      <c r="F3" s="112"/>
      <c r="G3" s="112"/>
      <c r="H3" s="112"/>
      <c r="I3" s="113"/>
    </row>
    <row r="4" spans="1:9" ht="156" customHeight="1">
      <c r="A4" s="116" t="s">
        <v>209</v>
      </c>
      <c r="B4" s="119" t="s">
        <v>44</v>
      </c>
      <c r="C4" s="122"/>
      <c r="D4" s="123"/>
      <c r="E4" s="123"/>
      <c r="F4" s="123"/>
      <c r="G4" s="123"/>
      <c r="H4" s="124"/>
      <c r="I4" s="73" t="s">
        <v>50</v>
      </c>
    </row>
    <row r="5" spans="1:9" ht="21.75" customHeight="1">
      <c r="A5" s="117"/>
      <c r="B5" s="120"/>
      <c r="C5" s="114" t="s">
        <v>45</v>
      </c>
      <c r="D5" s="106"/>
      <c r="E5" s="107"/>
      <c r="F5" s="107"/>
      <c r="G5" s="107"/>
      <c r="H5" s="108"/>
      <c r="I5" s="17"/>
    </row>
    <row r="6" spans="1:9" ht="20.25">
      <c r="A6" s="118"/>
      <c r="B6" s="121"/>
      <c r="C6" s="115"/>
      <c r="D6" s="64">
        <v>2018</v>
      </c>
      <c r="E6" s="64">
        <v>2019</v>
      </c>
      <c r="F6" s="64">
        <v>2020</v>
      </c>
      <c r="G6" s="103">
        <v>2021</v>
      </c>
      <c r="H6" s="103">
        <v>2022</v>
      </c>
      <c r="I6" s="17"/>
    </row>
    <row r="7" spans="1:9" ht="21">
      <c r="A7" s="64">
        <v>1</v>
      </c>
      <c r="B7" s="109" t="s">
        <v>210</v>
      </c>
      <c r="C7" s="109"/>
      <c r="D7" s="109"/>
      <c r="E7" s="109"/>
      <c r="F7" s="109"/>
      <c r="G7" s="109"/>
      <c r="H7" s="109"/>
      <c r="I7" s="110"/>
    </row>
    <row r="8" spans="1:9" ht="20.25">
      <c r="A8" s="64">
        <f>A7+1</f>
        <v>2</v>
      </c>
      <c r="B8" s="21" t="s">
        <v>211</v>
      </c>
      <c r="C8" s="96">
        <f aca="true" t="shared" si="0" ref="C8:F8">C9+C10</f>
        <v>5430</v>
      </c>
      <c r="D8" s="96">
        <f t="shared" si="0"/>
        <v>1620</v>
      </c>
      <c r="E8" s="96">
        <f t="shared" si="0"/>
        <v>765</v>
      </c>
      <c r="F8" s="96">
        <f t="shared" si="0"/>
        <v>790</v>
      </c>
      <c r="G8" s="96">
        <f aca="true" t="shared" si="1" ref="G8:H8">G9+G10</f>
        <v>815</v>
      </c>
      <c r="H8" s="96">
        <f t="shared" si="1"/>
        <v>1440</v>
      </c>
      <c r="I8" s="15" t="s">
        <v>115</v>
      </c>
    </row>
    <row r="9" spans="1:9" ht="20.25">
      <c r="A9" s="102">
        <f aca="true" t="shared" si="2" ref="A9:A22">A8+1</f>
        <v>3</v>
      </c>
      <c r="B9" s="21" t="s">
        <v>133</v>
      </c>
      <c r="C9" s="100">
        <f>C13</f>
        <v>1840</v>
      </c>
      <c r="D9" s="100">
        <f aca="true" t="shared" si="3" ref="D9:F10">D13</f>
        <v>880</v>
      </c>
      <c r="E9" s="100">
        <f t="shared" si="3"/>
        <v>0</v>
      </c>
      <c r="F9" s="100">
        <f t="shared" si="3"/>
        <v>0</v>
      </c>
      <c r="G9" s="100">
        <f aca="true" t="shared" si="4" ref="G9:H9">G13</f>
        <v>0</v>
      </c>
      <c r="H9" s="100">
        <f t="shared" si="4"/>
        <v>960</v>
      </c>
      <c r="I9" s="15" t="s">
        <v>115</v>
      </c>
    </row>
    <row r="10" spans="1:9" ht="20.25">
      <c r="A10" s="102">
        <f t="shared" si="2"/>
        <v>4</v>
      </c>
      <c r="B10" s="21" t="s">
        <v>3</v>
      </c>
      <c r="C10" s="100">
        <f>C14</f>
        <v>3590</v>
      </c>
      <c r="D10" s="100">
        <f t="shared" si="3"/>
        <v>740</v>
      </c>
      <c r="E10" s="100">
        <f t="shared" si="3"/>
        <v>765</v>
      </c>
      <c r="F10" s="100">
        <f t="shared" si="3"/>
        <v>790</v>
      </c>
      <c r="G10" s="100">
        <f aca="true" t="shared" si="5" ref="G10:H10">G14</f>
        <v>815</v>
      </c>
      <c r="H10" s="100">
        <f t="shared" si="5"/>
        <v>480</v>
      </c>
      <c r="I10" s="15" t="s">
        <v>115</v>
      </c>
    </row>
    <row r="11" spans="1:9" ht="20.25">
      <c r="A11" s="102">
        <f t="shared" si="2"/>
        <v>5</v>
      </c>
      <c r="B11" s="106" t="s">
        <v>14</v>
      </c>
      <c r="C11" s="107"/>
      <c r="D11" s="107"/>
      <c r="E11" s="107"/>
      <c r="F11" s="107"/>
      <c r="G11" s="107"/>
      <c r="H11" s="107"/>
      <c r="I11" s="108"/>
    </row>
    <row r="12" spans="1:9" ht="41.25" customHeight="1">
      <c r="A12" s="102">
        <f t="shared" si="2"/>
        <v>6</v>
      </c>
      <c r="B12" s="9" t="s">
        <v>23</v>
      </c>
      <c r="C12" s="96">
        <f>C13+C14</f>
        <v>5430</v>
      </c>
      <c r="D12" s="96">
        <f aca="true" t="shared" si="6" ref="D12:F12">D13+D14</f>
        <v>1620</v>
      </c>
      <c r="E12" s="96">
        <f t="shared" si="6"/>
        <v>765</v>
      </c>
      <c r="F12" s="96">
        <f t="shared" si="6"/>
        <v>790</v>
      </c>
      <c r="G12" s="96">
        <f aca="true" t="shared" si="7" ref="G12:H12">G13+G14</f>
        <v>815</v>
      </c>
      <c r="H12" s="96">
        <f t="shared" si="7"/>
        <v>1440</v>
      </c>
      <c r="I12" s="64" t="s">
        <v>115</v>
      </c>
    </row>
    <row r="13" spans="1:9" ht="20.25">
      <c r="A13" s="102">
        <f t="shared" si="2"/>
        <v>7</v>
      </c>
      <c r="B13" s="9" t="s">
        <v>16</v>
      </c>
      <c r="C13" s="96">
        <f>D13+E13+F13+G13+H13</f>
        <v>1840</v>
      </c>
      <c r="D13" s="96">
        <f>D16+D21</f>
        <v>880</v>
      </c>
      <c r="E13" s="96">
        <f>E16+E21</f>
        <v>0</v>
      </c>
      <c r="F13" s="96">
        <f>F16+F21</f>
        <v>0</v>
      </c>
      <c r="G13" s="96">
        <f>G16+G21</f>
        <v>0</v>
      </c>
      <c r="H13" s="96">
        <f>H16+H21</f>
        <v>960</v>
      </c>
      <c r="I13" s="64" t="s">
        <v>115</v>
      </c>
    </row>
    <row r="14" spans="1:9" ht="20.25">
      <c r="A14" s="102">
        <f t="shared" si="2"/>
        <v>8</v>
      </c>
      <c r="B14" s="9" t="s">
        <v>32</v>
      </c>
      <c r="C14" s="96">
        <f>D14+E14+F14+G14+H14</f>
        <v>3590</v>
      </c>
      <c r="D14" s="96">
        <f>D17+D22+D19</f>
        <v>740</v>
      </c>
      <c r="E14" s="96">
        <f>E17+E22</f>
        <v>765</v>
      </c>
      <c r="F14" s="96">
        <f>F17+F22</f>
        <v>790</v>
      </c>
      <c r="G14" s="96">
        <f>G17+G22</f>
        <v>815</v>
      </c>
      <c r="H14" s="96">
        <f>H17+H22</f>
        <v>480</v>
      </c>
      <c r="I14" s="64" t="s">
        <v>115</v>
      </c>
    </row>
    <row r="15" spans="1:9" ht="124.5" customHeight="1">
      <c r="A15" s="102">
        <f t="shared" si="2"/>
        <v>9</v>
      </c>
      <c r="B15" s="17" t="s">
        <v>141</v>
      </c>
      <c r="C15" s="95">
        <f>C16+C17</f>
        <v>4230</v>
      </c>
      <c r="D15" s="97">
        <f aca="true" t="shared" si="8" ref="D15:F15">D16+D17</f>
        <v>1320</v>
      </c>
      <c r="E15" s="97">
        <f t="shared" si="8"/>
        <v>465</v>
      </c>
      <c r="F15" s="96">
        <f t="shared" si="8"/>
        <v>490</v>
      </c>
      <c r="G15" s="96">
        <f aca="true" t="shared" si="9" ref="G15:H15">G16+G17</f>
        <v>515</v>
      </c>
      <c r="H15" s="96">
        <f t="shared" si="9"/>
        <v>1440</v>
      </c>
      <c r="I15" s="64" t="s">
        <v>215</v>
      </c>
    </row>
    <row r="16" spans="1:9" ht="24" customHeight="1">
      <c r="A16" s="102">
        <f t="shared" si="2"/>
        <v>10</v>
      </c>
      <c r="B16" s="9" t="s">
        <v>133</v>
      </c>
      <c r="C16" s="96">
        <f>D16+E16+F16+G16+H16</f>
        <v>1840</v>
      </c>
      <c r="D16" s="97">
        <v>880</v>
      </c>
      <c r="E16" s="97">
        <v>0</v>
      </c>
      <c r="F16" s="97">
        <v>0</v>
      </c>
      <c r="G16" s="97">
        <v>0</v>
      </c>
      <c r="H16" s="97">
        <v>960</v>
      </c>
      <c r="I16" s="64" t="s">
        <v>115</v>
      </c>
    </row>
    <row r="17" spans="1:9" ht="22.5" customHeight="1">
      <c r="A17" s="102">
        <f t="shared" si="2"/>
        <v>11</v>
      </c>
      <c r="B17" s="9" t="s">
        <v>3</v>
      </c>
      <c r="C17" s="96">
        <f>D17+E17+F17+G17+H17</f>
        <v>2390</v>
      </c>
      <c r="D17" s="96">
        <v>440</v>
      </c>
      <c r="E17" s="96">
        <v>465</v>
      </c>
      <c r="F17" s="96">
        <v>490</v>
      </c>
      <c r="G17" s="96">
        <v>515</v>
      </c>
      <c r="H17" s="96">
        <v>480</v>
      </c>
      <c r="I17" s="64" t="s">
        <v>115</v>
      </c>
    </row>
    <row r="18" spans="1:9" ht="84.75" customHeight="1">
      <c r="A18" s="102">
        <v>12</v>
      </c>
      <c r="B18" s="9" t="s">
        <v>136</v>
      </c>
      <c r="C18" s="98">
        <v>0</v>
      </c>
      <c r="D18" s="98">
        <f>D19</f>
        <v>0</v>
      </c>
      <c r="E18" s="98">
        <f aca="true" t="shared" si="10" ref="E18:H18">E19</f>
        <v>0</v>
      </c>
      <c r="F18" s="98">
        <f t="shared" si="10"/>
        <v>0</v>
      </c>
      <c r="G18" s="98">
        <f t="shared" si="10"/>
        <v>0</v>
      </c>
      <c r="H18" s="98">
        <f t="shared" si="10"/>
        <v>0</v>
      </c>
      <c r="I18" s="36">
        <v>15</v>
      </c>
    </row>
    <row r="19" spans="1:9" ht="20.25">
      <c r="A19" s="102">
        <f t="shared" si="2"/>
        <v>13</v>
      </c>
      <c r="B19" s="9" t="s">
        <v>32</v>
      </c>
      <c r="C19" s="96">
        <f>D19+E19+F19+G19+H19</f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36" t="s">
        <v>75</v>
      </c>
    </row>
    <row r="20" spans="1:9" ht="40.5">
      <c r="A20" s="102">
        <f t="shared" si="2"/>
        <v>14</v>
      </c>
      <c r="B20" s="9" t="s">
        <v>214</v>
      </c>
      <c r="C20" s="99">
        <f>C21+C22</f>
        <v>1200</v>
      </c>
      <c r="D20" s="95">
        <f>D21+D22</f>
        <v>300</v>
      </c>
      <c r="E20" s="95">
        <f aca="true" t="shared" si="11" ref="E20:H20">E21+E22</f>
        <v>300</v>
      </c>
      <c r="F20" s="95">
        <f t="shared" si="11"/>
        <v>300</v>
      </c>
      <c r="G20" s="95">
        <f t="shared" si="11"/>
        <v>300</v>
      </c>
      <c r="H20" s="95">
        <f t="shared" si="11"/>
        <v>0</v>
      </c>
      <c r="I20" s="64" t="s">
        <v>216</v>
      </c>
    </row>
    <row r="21" spans="1:9" ht="20.25">
      <c r="A21" s="102">
        <f t="shared" si="2"/>
        <v>15</v>
      </c>
      <c r="B21" s="9" t="s">
        <v>186</v>
      </c>
      <c r="C21" s="96">
        <f>D21+E21+F21+G21+H21</f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64" t="s">
        <v>75</v>
      </c>
    </row>
    <row r="22" spans="1:9" ht="20.25">
      <c r="A22" s="102">
        <f t="shared" si="2"/>
        <v>16</v>
      </c>
      <c r="B22" s="9" t="s">
        <v>3</v>
      </c>
      <c r="C22" s="96">
        <f>D22+E22+F22+G22+H22</f>
        <v>1200</v>
      </c>
      <c r="D22" s="95">
        <v>300</v>
      </c>
      <c r="E22" s="95">
        <v>300</v>
      </c>
      <c r="F22" s="95">
        <v>300</v>
      </c>
      <c r="G22" s="95">
        <v>300</v>
      </c>
      <c r="H22" s="95">
        <v>0</v>
      </c>
      <c r="I22" s="64" t="s">
        <v>75</v>
      </c>
    </row>
  </sheetData>
  <mergeCells count="10">
    <mergeCell ref="G1:I1"/>
    <mergeCell ref="B11:I11"/>
    <mergeCell ref="B7:I7"/>
    <mergeCell ref="A3:I3"/>
    <mergeCell ref="C5:C6"/>
    <mergeCell ref="A4:A6"/>
    <mergeCell ref="B4:B6"/>
    <mergeCell ref="C4:H4"/>
    <mergeCell ref="D5:H5"/>
    <mergeCell ref="E2:I2"/>
  </mergeCells>
  <printOptions/>
  <pageMargins left="0.8661417322834646" right="0.8267716535433072" top="0.984251968503937" bottom="0.7874015748031497" header="0.11811023622047245" footer="0.11811023622047245"/>
  <pageSetup fitToHeight="0" horizontalDpi="1200" verticalDpi="1200" orientation="landscape" paperSize="9" scale="6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101">
        <f aca="true" t="shared" si="1" ref="B45:G45">SUM(B24:B44)</f>
        <v>626036.7</v>
      </c>
      <c r="C45" s="101">
        <f t="shared" si="1"/>
        <v>589328.8</v>
      </c>
      <c r="D45" s="101">
        <f t="shared" si="1"/>
        <v>534309.9999999999</v>
      </c>
      <c r="E45" s="101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zoomScale="75" zoomScaleSheetLayoutView="75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05" t="s">
        <v>201</v>
      </c>
      <c r="I1" s="105"/>
      <c r="J1" s="105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11" t="s">
        <v>202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ht="143.25" customHeight="1">
      <c r="A4" s="116" t="s">
        <v>43</v>
      </c>
      <c r="B4" s="119" t="s">
        <v>44</v>
      </c>
      <c r="C4" s="122"/>
      <c r="D4" s="123"/>
      <c r="E4" s="123"/>
      <c r="F4" s="123"/>
      <c r="G4" s="123"/>
      <c r="H4" s="123"/>
      <c r="I4" s="124"/>
      <c r="J4" s="73" t="s">
        <v>50</v>
      </c>
    </row>
    <row r="5" spans="1:10" ht="20.25">
      <c r="A5" s="117"/>
      <c r="B5" s="120"/>
      <c r="C5" s="114" t="s">
        <v>45</v>
      </c>
      <c r="D5" s="106" t="s">
        <v>46</v>
      </c>
      <c r="E5" s="107"/>
      <c r="F5" s="107"/>
      <c r="G5" s="107"/>
      <c r="H5" s="107"/>
      <c r="I5" s="108"/>
      <c r="J5" s="17"/>
    </row>
    <row r="6" spans="1:10" ht="20.25">
      <c r="A6" s="118"/>
      <c r="B6" s="121"/>
      <c r="C6" s="115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26" t="s">
        <v>102</v>
      </c>
      <c r="C20" s="126"/>
      <c r="D20" s="126"/>
      <c r="E20" s="126"/>
      <c r="F20" s="126"/>
      <c r="G20" s="126"/>
      <c r="H20" s="126"/>
      <c r="I20" s="126"/>
      <c r="J20" s="126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06" t="s">
        <v>8</v>
      </c>
      <c r="C26" s="107"/>
      <c r="D26" s="107"/>
      <c r="E26" s="107"/>
      <c r="F26" s="107"/>
      <c r="G26" s="107"/>
      <c r="H26" s="107"/>
      <c r="I26" s="107"/>
      <c r="J26" s="108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203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82.25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28" t="s">
        <v>49</v>
      </c>
      <c r="C61" s="129"/>
      <c r="D61" s="129"/>
      <c r="E61" s="129"/>
      <c r="F61" s="129"/>
      <c r="G61" s="129"/>
      <c r="H61" s="129"/>
      <c r="I61" s="129"/>
      <c r="J61" s="130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06" t="s">
        <v>14</v>
      </c>
      <c r="C67" s="107"/>
      <c r="D67" s="107"/>
      <c r="E67" s="107"/>
      <c r="F67" s="107"/>
      <c r="G67" s="107"/>
      <c r="H67" s="107"/>
      <c r="I67" s="107"/>
      <c r="J67" s="108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204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22"/>
      <c r="B77" s="40" t="s">
        <v>185</v>
      </c>
      <c r="C77" s="131"/>
      <c r="D77" s="127"/>
      <c r="E77" s="127"/>
      <c r="F77" s="127"/>
      <c r="G77" s="127"/>
      <c r="H77" s="127"/>
      <c r="I77" s="127"/>
      <c r="J77" s="127"/>
    </row>
    <row r="78" spans="1:10" ht="236.25" customHeight="1">
      <c r="A78" s="122"/>
      <c r="B78" s="11" t="s">
        <v>184</v>
      </c>
      <c r="C78" s="131"/>
      <c r="D78" s="127"/>
      <c r="E78" s="127"/>
      <c r="F78" s="127"/>
      <c r="G78" s="127"/>
      <c r="H78" s="127"/>
      <c r="I78" s="127"/>
      <c r="J78" s="127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2.25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37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38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205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206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26" t="s">
        <v>17</v>
      </c>
      <c r="C100" s="126"/>
      <c r="D100" s="126"/>
      <c r="E100" s="126"/>
      <c r="F100" s="126"/>
      <c r="G100" s="126"/>
      <c r="H100" s="126"/>
      <c r="I100" s="126"/>
      <c r="J100" s="126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06" t="s">
        <v>24</v>
      </c>
      <c r="C105" s="107"/>
      <c r="D105" s="107"/>
      <c r="E105" s="107"/>
      <c r="F105" s="107"/>
      <c r="G105" s="107"/>
      <c r="H105" s="107"/>
      <c r="I105" s="107"/>
      <c r="J105" s="108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06" t="s">
        <v>8</v>
      </c>
      <c r="C111" s="107"/>
      <c r="D111" s="107"/>
      <c r="E111" s="107"/>
      <c r="F111" s="107"/>
      <c r="G111" s="107"/>
      <c r="H111" s="107"/>
      <c r="I111" s="107"/>
      <c r="J111" s="108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187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199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36" t="s">
        <v>117</v>
      </c>
      <c r="C131" s="123"/>
      <c r="D131" s="123"/>
      <c r="E131" s="123"/>
      <c r="F131" s="123"/>
      <c r="G131" s="123"/>
      <c r="H131" s="123"/>
      <c r="I131" s="123"/>
      <c r="J131" s="124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32" t="s">
        <v>24</v>
      </c>
      <c r="C136" s="132"/>
      <c r="D136" s="132"/>
      <c r="E136" s="132"/>
      <c r="F136" s="132"/>
      <c r="G136" s="132"/>
      <c r="H136" s="132"/>
      <c r="I136" s="132"/>
      <c r="J136" s="132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33" t="s">
        <v>8</v>
      </c>
      <c r="C140" s="134"/>
      <c r="D140" s="134"/>
      <c r="E140" s="134"/>
      <c r="F140" s="134"/>
      <c r="G140" s="134"/>
      <c r="H140" s="134"/>
      <c r="I140" s="134"/>
      <c r="J140" s="135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36" t="s">
        <v>118</v>
      </c>
      <c r="C147" s="123"/>
      <c r="D147" s="123"/>
      <c r="E147" s="123"/>
      <c r="F147" s="123"/>
      <c r="G147" s="123"/>
      <c r="H147" s="123"/>
      <c r="I147" s="123"/>
      <c r="J147" s="124"/>
    </row>
    <row r="148" spans="1:10" ht="21">
      <c r="A148" s="64">
        <f t="shared" si="60"/>
        <v>136</v>
      </c>
      <c r="B148" s="140" t="s">
        <v>208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41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22" t="s">
        <v>8</v>
      </c>
      <c r="C152" s="123"/>
      <c r="D152" s="123"/>
      <c r="E152" s="123"/>
      <c r="F152" s="123"/>
      <c r="G152" s="123"/>
      <c r="H152" s="123"/>
      <c r="I152" s="123"/>
      <c r="J152" s="124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39" t="s">
        <v>119</v>
      </c>
      <c r="C167" s="139"/>
      <c r="D167" s="139"/>
      <c r="E167" s="139"/>
      <c r="F167" s="139"/>
      <c r="G167" s="139"/>
      <c r="H167" s="139"/>
      <c r="I167" s="139"/>
      <c r="J167" s="139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06" t="s">
        <v>14</v>
      </c>
      <c r="C172" s="107"/>
      <c r="D172" s="107"/>
      <c r="E172" s="107"/>
      <c r="F172" s="107"/>
      <c r="G172" s="107"/>
      <c r="H172" s="107"/>
      <c r="I172" s="107"/>
      <c r="J172" s="108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39" t="s">
        <v>175</v>
      </c>
      <c r="C180" s="139"/>
      <c r="D180" s="139"/>
      <c r="E180" s="139"/>
      <c r="F180" s="139"/>
      <c r="G180" s="139"/>
      <c r="H180" s="139"/>
      <c r="I180" s="139"/>
      <c r="J180" s="139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22" t="s">
        <v>24</v>
      </c>
      <c r="C185" s="123"/>
      <c r="D185" s="123"/>
      <c r="E185" s="123"/>
      <c r="F185" s="123"/>
      <c r="G185" s="123"/>
      <c r="H185" s="123"/>
      <c r="I185" s="123"/>
      <c r="J185" s="124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06" t="s">
        <v>14</v>
      </c>
      <c r="C190" s="107"/>
      <c r="D190" s="107"/>
      <c r="E190" s="107"/>
      <c r="F190" s="107"/>
      <c r="G190" s="107"/>
      <c r="H190" s="107"/>
      <c r="I190" s="107"/>
      <c r="J190" s="108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28" t="s">
        <v>123</v>
      </c>
      <c r="C202" s="129"/>
      <c r="D202" s="129"/>
      <c r="E202" s="129"/>
      <c r="F202" s="129"/>
      <c r="G202" s="129"/>
      <c r="H202" s="129"/>
      <c r="I202" s="129"/>
      <c r="J202" s="130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51" t="s">
        <v>19</v>
      </c>
      <c r="C207" s="151"/>
      <c r="D207" s="151"/>
      <c r="E207" s="151"/>
      <c r="F207" s="151"/>
      <c r="G207" s="151"/>
      <c r="H207" s="151"/>
      <c r="I207" s="151"/>
      <c r="J207" s="151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28" t="s">
        <v>124</v>
      </c>
      <c r="C212" s="129"/>
      <c r="D212" s="129"/>
      <c r="E212" s="129"/>
      <c r="F212" s="129"/>
      <c r="G212" s="129"/>
      <c r="H212" s="129"/>
      <c r="I212" s="129"/>
      <c r="J212" s="130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06" t="s">
        <v>19</v>
      </c>
      <c r="C216" s="107"/>
      <c r="D216" s="107"/>
      <c r="E216" s="107"/>
      <c r="F216" s="107"/>
      <c r="G216" s="107"/>
      <c r="H216" s="107"/>
      <c r="I216" s="107"/>
      <c r="J216" s="108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06" t="s">
        <v>22</v>
      </c>
      <c r="C220" s="107"/>
      <c r="D220" s="107"/>
      <c r="E220" s="107"/>
      <c r="F220" s="107"/>
      <c r="G220" s="107"/>
      <c r="H220" s="107"/>
      <c r="I220" s="107"/>
      <c r="J220" s="108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36" t="s">
        <v>125</v>
      </c>
      <c r="C232" s="123"/>
      <c r="D232" s="123"/>
      <c r="E232" s="123"/>
      <c r="F232" s="123"/>
      <c r="G232" s="123"/>
      <c r="H232" s="123"/>
      <c r="I232" s="123"/>
      <c r="J232" s="124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47" t="s">
        <v>24</v>
      </c>
      <c r="C236" s="148"/>
      <c r="D236" s="148"/>
      <c r="E236" s="148"/>
      <c r="F236" s="148"/>
      <c r="G236" s="148"/>
      <c r="H236" s="148"/>
      <c r="I236" s="148"/>
      <c r="J236" s="149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06" t="s">
        <v>22</v>
      </c>
      <c r="C240" s="107"/>
      <c r="D240" s="107"/>
      <c r="E240" s="107"/>
      <c r="F240" s="107"/>
      <c r="G240" s="107"/>
      <c r="H240" s="107"/>
      <c r="I240" s="107"/>
      <c r="J240" s="108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21.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101.25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200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28" t="s">
        <v>126</v>
      </c>
      <c r="C257" s="107"/>
      <c r="D257" s="107"/>
      <c r="E257" s="107"/>
      <c r="F257" s="107"/>
      <c r="G257" s="107"/>
      <c r="H257" s="107"/>
      <c r="I257" s="107"/>
      <c r="J257" s="108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47" t="s">
        <v>24</v>
      </c>
      <c r="C261" s="148"/>
      <c r="D261" s="148"/>
      <c r="E261" s="148"/>
      <c r="F261" s="148"/>
      <c r="G261" s="148"/>
      <c r="H261" s="148"/>
      <c r="I261" s="148"/>
      <c r="J261" s="149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42" t="s">
        <v>8</v>
      </c>
      <c r="C265" s="143"/>
      <c r="D265" s="143"/>
      <c r="E265" s="143"/>
      <c r="F265" s="143"/>
      <c r="G265" s="143"/>
      <c r="H265" s="143"/>
      <c r="I265" s="143"/>
      <c r="J265" s="144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188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28" t="s">
        <v>127</v>
      </c>
      <c r="C308" s="107"/>
      <c r="D308" s="107"/>
      <c r="E308" s="107"/>
      <c r="F308" s="107"/>
      <c r="G308" s="107"/>
      <c r="H308" s="107"/>
      <c r="I308" s="107"/>
      <c r="J308" s="108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06" t="s">
        <v>8</v>
      </c>
      <c r="C313" s="107"/>
      <c r="D313" s="107"/>
      <c r="E313" s="107"/>
      <c r="F313" s="107"/>
      <c r="G313" s="107"/>
      <c r="H313" s="107"/>
      <c r="I313" s="107"/>
      <c r="J313" s="108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189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190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191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192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193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194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195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196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197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198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28" t="s">
        <v>128</v>
      </c>
      <c r="C340" s="107"/>
      <c r="D340" s="107"/>
      <c r="E340" s="107"/>
      <c r="F340" s="107"/>
      <c r="G340" s="107"/>
      <c r="H340" s="107"/>
      <c r="I340" s="107"/>
      <c r="J340" s="108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 xml:space="preserve"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2" t="s">
        <v>24</v>
      </c>
      <c r="C344" s="145"/>
      <c r="D344" s="145"/>
      <c r="E344" s="145"/>
      <c r="F344" s="145"/>
      <c r="G344" s="145"/>
      <c r="H344" s="145"/>
      <c r="I344" s="145"/>
      <c r="J344" s="146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06" t="s">
        <v>8</v>
      </c>
      <c r="C348" s="107"/>
      <c r="D348" s="107"/>
      <c r="E348" s="107"/>
      <c r="F348" s="107"/>
      <c r="G348" s="107"/>
      <c r="H348" s="107"/>
      <c r="I348" s="107"/>
      <c r="J348" s="150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1.25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28" t="s">
        <v>129</v>
      </c>
      <c r="C356" s="107"/>
      <c r="D356" s="107"/>
      <c r="E356" s="107"/>
      <c r="F356" s="107"/>
      <c r="G356" s="107"/>
      <c r="H356" s="107"/>
      <c r="I356" s="107"/>
      <c r="J356" s="108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42" t="s">
        <v>33</v>
      </c>
      <c r="C362" s="143"/>
      <c r="D362" s="143"/>
      <c r="E362" s="143"/>
      <c r="F362" s="143"/>
      <c r="G362" s="143"/>
      <c r="H362" s="143"/>
      <c r="I362" s="143"/>
      <c r="J362" s="144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52" t="s">
        <v>130</v>
      </c>
      <c r="C373" s="143"/>
      <c r="D373" s="143"/>
      <c r="E373" s="143"/>
      <c r="F373" s="143"/>
      <c r="G373" s="143"/>
      <c r="H373" s="143"/>
      <c r="I373" s="143"/>
      <c r="J373" s="144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42" t="s">
        <v>8</v>
      </c>
      <c r="C379" s="143"/>
      <c r="D379" s="143"/>
      <c r="E379" s="143"/>
      <c r="F379" s="143"/>
      <c r="G379" s="143"/>
      <c r="H379" s="143"/>
      <c r="I379" s="143"/>
      <c r="J379" s="144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39" t="s">
        <v>131</v>
      </c>
      <c r="C390" s="155"/>
      <c r="D390" s="155"/>
      <c r="E390" s="155"/>
      <c r="F390" s="155"/>
      <c r="G390" s="155"/>
      <c r="H390" s="155"/>
      <c r="I390" s="155"/>
      <c r="J390" s="155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42" t="s">
        <v>8</v>
      </c>
      <c r="C396" s="143"/>
      <c r="D396" s="143"/>
      <c r="E396" s="143"/>
      <c r="F396" s="143"/>
      <c r="G396" s="143"/>
      <c r="H396" s="143"/>
      <c r="I396" s="143"/>
      <c r="J396" s="144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28" t="s">
        <v>176</v>
      </c>
      <c r="C408" s="129"/>
      <c r="D408" s="129"/>
      <c r="E408" s="129"/>
      <c r="F408" s="129"/>
      <c r="G408" s="129"/>
      <c r="H408" s="129"/>
      <c r="I408" s="129"/>
      <c r="J408" s="130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06" t="s">
        <v>8</v>
      </c>
      <c r="C412" s="107"/>
      <c r="D412" s="107"/>
      <c r="E412" s="107"/>
      <c r="F412" s="107"/>
      <c r="G412" s="107"/>
      <c r="H412" s="107"/>
      <c r="I412" s="107"/>
      <c r="J412" s="108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36" t="s">
        <v>162</v>
      </c>
      <c r="C428" s="153"/>
      <c r="D428" s="153"/>
      <c r="E428" s="153"/>
      <c r="F428" s="153"/>
      <c r="G428" s="153"/>
      <c r="H428" s="153"/>
      <c r="I428" s="153"/>
      <c r="J428" s="154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06" t="s">
        <v>14</v>
      </c>
      <c r="C433" s="107"/>
      <c r="D433" s="107"/>
      <c r="E433" s="107"/>
      <c r="F433" s="107"/>
      <c r="G433" s="107"/>
      <c r="H433" s="107"/>
      <c r="I433" s="107"/>
      <c r="J433" s="108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09" t="s">
        <v>147</v>
      </c>
      <c r="C442" s="109"/>
      <c r="D442" s="109"/>
      <c r="E442" s="109"/>
      <c r="F442" s="109"/>
      <c r="G442" s="109"/>
      <c r="H442" s="109"/>
      <c r="I442" s="109"/>
      <c r="J442" s="110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06" t="s">
        <v>14</v>
      </c>
      <c r="C446" s="107"/>
      <c r="D446" s="107"/>
      <c r="E446" s="107"/>
      <c r="F446" s="107"/>
      <c r="G446" s="107"/>
      <c r="H446" s="107"/>
      <c r="I446" s="107"/>
      <c r="J446" s="108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207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2019-02-26T09:16:24Z</dcterms:modified>
  <cp:category/>
  <cp:version/>
  <cp:contentType/>
  <cp:contentStatus/>
</cp:coreProperties>
</file>