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4" yWindow="60" windowWidth="15600" windowHeight="11472" activeTab="0"/>
  </bookViews>
  <sheets>
    <sheet name="2023-2027" sheetId="1" r:id="rId1"/>
  </sheets>
  <definedNames>
    <definedName name="_xlnm.Print_Area" localSheetId="0">'2023-2027'!$A$1:$N$47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<sst xmlns="http://schemas.openxmlformats.org/spreadsheetml/2006/main" count="57" uniqueCount="40">
  <si>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</si>
  <si>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</si>
  <si>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</si>
  <si>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</si>
  <si>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</si>
  <si>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</si>
  <si>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</si>
  <si>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</si>
  <si>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</si>
  <si>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</si>
  <si>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ВСЕГО по объекту 2, в том числе:</t>
  </si>
  <si>
    <t>г.Артемовский</t>
  </si>
  <si>
    <t>ВСЕГО по объекту 7, в том числе: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</si>
  <si>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</si>
  <si>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</si>
  <si>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</si>
  <si>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</si>
  <si>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</si>
  <si>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</si>
  <si>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</si>
  <si>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</si>
  <si>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</si>
  <si>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 xml:space="preserve"> г.Артемовский, ул.Терешковой</t>
  </si>
  <si>
    <t>п.Буланаш, ул.Кутузова</t>
  </si>
  <si>
    <t>г.Артемовский, ул.Мира</t>
  </si>
  <si>
    <t>Всего</t>
  </si>
  <si>
    <t>2023 год</t>
  </si>
  <si>
    <t>2024 год</t>
  </si>
  <si>
    <r>
      <t xml:space="preserve">Перечень 
объектов капитального строительства для бюджетных инвестиций к муниципальной программе «Реализация приоритетных проектов в строительном комплексе Артемовского городского округа </t>
    </r>
    <r>
      <rPr>
        <b/>
        <sz val="14"/>
        <rFont val="Liberation Serif"/>
        <family val="1"/>
      </rPr>
      <t>до 2027 года</t>
    </r>
    <r>
      <rPr>
        <b/>
        <sz val="14"/>
        <color indexed="8"/>
        <rFont val="Liberation Serif"/>
        <family val="1"/>
      </rPr>
      <t xml:space="preserve">»                                                        </t>
    </r>
  </si>
  <si>
    <t>2025 год</t>
  </si>
  <si>
    <t>2026 год</t>
  </si>
  <si>
    <t>2027 год</t>
  </si>
  <si>
    <t>Объект 7 Реконструкция здания Администрации Артемовского городского округа</t>
  </si>
  <si>
    <t>Исполнитель: О.А. Макарова</t>
  </si>
  <si>
    <t>Объект 1. Реконструкция стадиона «Локомотив»</t>
  </si>
  <si>
    <t>Объект 1. Строительство здания физкультурно-оздоровительного комплекса по ул.Терешковой в г.Артемовский</t>
  </si>
  <si>
    <t>Объект 2.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</si>
  <si>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2. Строительство 5-этажного двухсекционного пристроя к 92-квартирному жилому дому по ул.Мира, 33 в г.Артемовский</t>
  </si>
  <si>
    <t xml:space="preserve">Приложение №  3                                  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2027 года»                                                                                                                                                                                            </t>
  </si>
  <si>
    <t xml:space="preserve">Приложение 3  
к постановлению Администрации                                                                                              
Артемовского городского округа   
от____________№_________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</si>
</sst>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Liberation Serif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Liberation Serif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 horizontal="right" wrapText="1"/>
    </xf>
    <xf numFmtId="173" fontId="8" fillId="32" borderId="10" xfId="0" applyNumberFormat="1" applyFont="1" applyFill="1" applyBorder="1" applyAlignment="1">
      <alignment/>
    </xf>
    <xf numFmtId="173" fontId="8" fillId="32" borderId="1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vertical="center"/>
    </xf>
    <xf numFmtId="173" fontId="45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73" fontId="45" fillId="32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7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vertical="top" wrapText="1"/>
    </xf>
    <xf numFmtId="0" fontId="8" fillId="20" borderId="10" xfId="0" applyFont="1" applyFill="1" applyBorder="1" applyAlignment="1">
      <alignment horizontal="center" vertical="center" wrapText="1"/>
    </xf>
    <xf numFmtId="173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/>
    </xf>
    <xf numFmtId="0" fontId="8" fillId="20" borderId="10" xfId="0" applyNumberFormat="1" applyFont="1" applyFill="1" applyBorder="1" applyAlignment="1">
      <alignment horizontal="center" vertical="center"/>
    </xf>
    <xf numFmtId="0" fontId="45" fillId="20" borderId="10" xfId="0" applyNumberFormat="1" applyFont="1" applyFill="1" applyBorder="1" applyAlignment="1">
      <alignment horizontal="center" vertical="center"/>
    </xf>
    <xf numFmtId="173" fontId="45" fillId="20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 wrapText="1"/>
    </xf>
    <xf numFmtId="4" fontId="45" fillId="20" borderId="10" xfId="0" applyNumberFormat="1" applyFont="1" applyFill="1" applyBorder="1" applyAlignment="1">
      <alignment/>
    </xf>
    <xf numFmtId="173" fontId="45" fillId="20" borderId="10" xfId="0" applyNumberFormat="1" applyFont="1" applyFill="1" applyBorder="1" applyAlignment="1">
      <alignment wrapText="1"/>
    </xf>
    <xf numFmtId="173" fontId="45" fillId="2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173" fontId="45" fillId="0" borderId="10" xfId="0" applyNumberFormat="1" applyFont="1" applyFill="1" applyBorder="1" applyAlignment="1">
      <alignment wrapText="1"/>
    </xf>
    <xf numFmtId="173" fontId="45" fillId="32" borderId="10" xfId="0" applyNumberFormat="1" applyFont="1" applyFill="1" applyBorder="1" applyAlignment="1">
      <alignment wrapText="1"/>
    </xf>
    <xf numFmtId="173" fontId="45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97" zoomScaleNormal="97" zoomScalePageLayoutView="0" workbookViewId="0" topLeftCell="A2">
      <selection activeCell="K2" sqref="K2:N2"/>
    </sheetView>
  </sheetViews>
  <sheetFormatPr defaultColWidth="9.140625" defaultRowHeight="15"/>
  <cols>
    <col min="1" max="1" width="7.57421875" style="77" customWidth="1"/>
    <col min="2" max="2" width="34.28125" style="1" customWidth="1"/>
    <col min="3" max="3" width="19.28125" style="2" customWidth="1"/>
    <col min="4" max="4" width="13.421875" style="1" customWidth="1"/>
    <col min="5" max="5" width="11.28125" style="1" customWidth="1"/>
    <col min="6" max="6" width="10.00390625" style="1" customWidth="1"/>
    <col min="7" max="7" width="9.7109375" style="28" customWidth="1"/>
    <col min="8" max="8" width="15.421875" style="1" customWidth="1"/>
    <col min="9" max="9" width="13.7109375" style="1" customWidth="1"/>
    <col min="10" max="10" width="13.7109375" style="1" hidden="1" customWidth="1"/>
    <col min="11" max="11" width="14.28125" style="19" customWidth="1"/>
    <col min="12" max="12" width="15.00390625" style="19" customWidth="1"/>
    <col min="13" max="13" width="15.140625" style="19" customWidth="1"/>
    <col min="14" max="14" width="14.28125" style="1" customWidth="1"/>
    <col min="15" max="15" width="9.140625" style="1" customWidth="1"/>
    <col min="16" max="16" width="16.7109375" style="1" customWidth="1"/>
    <col min="17" max="16384" width="9.140625" style="1" customWidth="1"/>
  </cols>
  <sheetData>
    <row r="1" spans="7:14" ht="21" customHeight="1" hidden="1">
      <c r="G1" s="28" t="s">
        <v>15</v>
      </c>
      <c r="H1" s="4"/>
      <c r="I1" s="4"/>
      <c r="J1" s="4"/>
      <c r="K1" s="88" t="s">
        <v>16</v>
      </c>
      <c r="L1" s="88"/>
      <c r="M1" s="88"/>
      <c r="N1" s="88"/>
    </row>
    <row r="2" spans="8:14" ht="81.75" customHeight="1">
      <c r="H2" s="4"/>
      <c r="I2" s="4"/>
      <c r="J2" s="4"/>
      <c r="K2" s="86" t="s">
        <v>39</v>
      </c>
      <c r="L2" s="86"/>
      <c r="M2" s="86"/>
      <c r="N2" s="86"/>
    </row>
    <row r="3" spans="1:14" ht="100.5" customHeight="1">
      <c r="A3" s="78"/>
      <c r="B3" s="5"/>
      <c r="C3" s="6"/>
      <c r="D3" s="5"/>
      <c r="E3" s="5"/>
      <c r="F3" s="5"/>
      <c r="G3" s="29"/>
      <c r="H3" s="7"/>
      <c r="I3" s="7"/>
      <c r="J3" s="7"/>
      <c r="K3" s="89" t="s">
        <v>38</v>
      </c>
      <c r="L3" s="89"/>
      <c r="M3" s="89"/>
      <c r="N3" s="89"/>
    </row>
    <row r="4" spans="1:14" ht="55.5" customHeight="1">
      <c r="A4" s="90" t="s">
        <v>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3" customFormat="1" ht="168.75" customHeight="1">
      <c r="A5" s="91" t="s">
        <v>18</v>
      </c>
      <c r="B5" s="92" t="s">
        <v>5</v>
      </c>
      <c r="C5" s="92" t="s">
        <v>6</v>
      </c>
      <c r="D5" s="92" t="s">
        <v>19</v>
      </c>
      <c r="E5" s="92"/>
      <c r="F5" s="92" t="s">
        <v>20</v>
      </c>
      <c r="G5" s="92"/>
      <c r="H5" s="85" t="s">
        <v>0</v>
      </c>
      <c r="I5" s="85"/>
      <c r="J5" s="85"/>
      <c r="K5" s="85"/>
      <c r="L5" s="85"/>
      <c r="M5" s="85"/>
      <c r="N5" s="85"/>
    </row>
    <row r="6" spans="1:14" ht="159" customHeight="1">
      <c r="A6" s="91"/>
      <c r="B6" s="92"/>
      <c r="C6" s="92"/>
      <c r="D6" s="20" t="s">
        <v>14</v>
      </c>
      <c r="E6" s="20" t="s">
        <v>17</v>
      </c>
      <c r="F6" s="20" t="s">
        <v>1</v>
      </c>
      <c r="G6" s="30" t="s">
        <v>2</v>
      </c>
      <c r="H6" s="9" t="s">
        <v>25</v>
      </c>
      <c r="I6" s="9" t="s">
        <v>26</v>
      </c>
      <c r="J6" s="9" t="s">
        <v>9</v>
      </c>
      <c r="K6" s="21" t="s">
        <v>27</v>
      </c>
      <c r="L6" s="21" t="s">
        <v>29</v>
      </c>
      <c r="M6" s="21" t="s">
        <v>30</v>
      </c>
      <c r="N6" s="9" t="s">
        <v>31</v>
      </c>
    </row>
    <row r="7" spans="1:14" ht="21.75" customHeight="1">
      <c r="A7" s="31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31">
        <v>7</v>
      </c>
      <c r="H7" s="8">
        <v>8</v>
      </c>
      <c r="I7" s="8">
        <v>9</v>
      </c>
      <c r="J7" s="8">
        <v>10</v>
      </c>
      <c r="K7" s="14">
        <v>11</v>
      </c>
      <c r="L7" s="14">
        <v>12</v>
      </c>
      <c r="M7" s="14">
        <v>13</v>
      </c>
      <c r="N7" s="8">
        <v>14</v>
      </c>
    </row>
    <row r="8" spans="1:14" ht="36">
      <c r="A8" s="32">
        <v>1</v>
      </c>
      <c r="B8" s="33" t="s">
        <v>13</v>
      </c>
      <c r="C8" s="34"/>
      <c r="D8" s="35"/>
      <c r="E8" s="35"/>
      <c r="F8" s="35"/>
      <c r="G8" s="35"/>
      <c r="H8" s="70">
        <f>I8+K8+L8+M8+N8</f>
        <v>211000</v>
      </c>
      <c r="I8" s="70">
        <f>I13+I18+I23+I28+I33+I43+I38</f>
        <v>0</v>
      </c>
      <c r="J8" s="70" t="e">
        <f>SUM(J9:J11)</f>
        <v>#REF!</v>
      </c>
      <c r="K8" s="70">
        <f aca="true" t="shared" si="0" ref="K8:N11">K13+K18+K23+K28+K33+K43+K38</f>
        <v>0</v>
      </c>
      <c r="L8" s="70">
        <f t="shared" si="0"/>
        <v>0</v>
      </c>
      <c r="M8" s="70">
        <f t="shared" si="0"/>
        <v>10000</v>
      </c>
      <c r="N8" s="70">
        <f t="shared" si="0"/>
        <v>201000</v>
      </c>
    </row>
    <row r="9" spans="1:14" ht="29.25" customHeight="1">
      <c r="A9" s="32">
        <v>2</v>
      </c>
      <c r="B9" s="33" t="s">
        <v>4</v>
      </c>
      <c r="C9" s="34"/>
      <c r="D9" s="35"/>
      <c r="E9" s="35"/>
      <c r="F9" s="35"/>
      <c r="G9" s="35"/>
      <c r="H9" s="70">
        <f>I9</f>
        <v>0</v>
      </c>
      <c r="I9" s="70">
        <f>I14+I19+I24+I29+I34+I44+I39</f>
        <v>0</v>
      </c>
      <c r="J9" s="70" t="e">
        <f>#REF!+J14+J19+J24+#REF!+J29+J34+J39</f>
        <v>#REF!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</row>
    <row r="10" spans="1:14" ht="30.75" customHeight="1">
      <c r="A10" s="32">
        <v>3</v>
      </c>
      <c r="B10" s="33" t="s">
        <v>3</v>
      </c>
      <c r="C10" s="34"/>
      <c r="D10" s="35"/>
      <c r="E10" s="35"/>
      <c r="F10" s="35"/>
      <c r="G10" s="35"/>
      <c r="H10" s="70">
        <f>H15+H20+H25+H30+H35+H40+H45</f>
        <v>180900</v>
      </c>
      <c r="I10" s="70">
        <f>I15+I20+I25+I30+I35+I45+I40</f>
        <v>0</v>
      </c>
      <c r="J10" s="70" t="e">
        <f>#REF!+J15+J20+J25+#REF!+J30+J35+J40</f>
        <v>#REF!</v>
      </c>
      <c r="K10" s="70">
        <f>K15+K20+K25+K30+K35+K45+K40</f>
        <v>0</v>
      </c>
      <c r="L10" s="70">
        <f t="shared" si="0"/>
        <v>0</v>
      </c>
      <c r="M10" s="70">
        <f t="shared" si="0"/>
        <v>0</v>
      </c>
      <c r="N10" s="70">
        <f t="shared" si="0"/>
        <v>180900</v>
      </c>
    </row>
    <row r="11" spans="1:16" ht="24" customHeight="1">
      <c r="A11" s="32">
        <v>4</v>
      </c>
      <c r="B11" s="33" t="s">
        <v>8</v>
      </c>
      <c r="C11" s="34"/>
      <c r="D11" s="35"/>
      <c r="E11" s="35"/>
      <c r="F11" s="35"/>
      <c r="G11" s="35"/>
      <c r="H11" s="70">
        <f>I11+K11+L11+M11+N11</f>
        <v>30100</v>
      </c>
      <c r="I11" s="70">
        <f>I16+I21+I26+I31+I36+I46+I41</f>
        <v>0</v>
      </c>
      <c r="J11" s="70" t="e">
        <f>#REF!+J16+J21+J26+#REF!+J31+J36+J41+#REF!</f>
        <v>#REF!</v>
      </c>
      <c r="K11" s="70">
        <f t="shared" si="0"/>
        <v>0</v>
      </c>
      <c r="L11" s="70">
        <f t="shared" si="0"/>
        <v>0</v>
      </c>
      <c r="M11" s="70">
        <f t="shared" si="0"/>
        <v>10000</v>
      </c>
      <c r="N11" s="70">
        <f t="shared" si="0"/>
        <v>20100</v>
      </c>
      <c r="P11" s="36"/>
    </row>
    <row r="12" spans="1:14" s="19" customFormat="1" ht="21" customHeight="1" hidden="1">
      <c r="A12" s="37">
        <v>5</v>
      </c>
      <c r="B12" s="38" t="s">
        <v>34</v>
      </c>
      <c r="C12" s="39" t="s">
        <v>21</v>
      </c>
      <c r="D12" s="40">
        <f>H13</f>
        <v>0</v>
      </c>
      <c r="E12" s="41"/>
      <c r="F12" s="42">
        <v>2023</v>
      </c>
      <c r="G12" s="43">
        <v>2024</v>
      </c>
      <c r="H12" s="44"/>
      <c r="I12" s="44"/>
      <c r="J12" s="44"/>
      <c r="K12" s="44"/>
      <c r="L12" s="44"/>
      <c r="M12" s="44"/>
      <c r="N12" s="44"/>
    </row>
    <row r="13" spans="1:14" ht="21" customHeight="1" hidden="1">
      <c r="A13" s="32">
        <v>6</v>
      </c>
      <c r="B13" s="33" t="s">
        <v>7</v>
      </c>
      <c r="C13" s="33"/>
      <c r="D13" s="24"/>
      <c r="E13" s="45"/>
      <c r="F13" s="34"/>
      <c r="G13" s="34"/>
      <c r="H13" s="27">
        <f>I13+J13+K13+L13+M13+N13</f>
        <v>0</v>
      </c>
      <c r="I13" s="27">
        <f>I14+I15+I16</f>
        <v>0</v>
      </c>
      <c r="J13" s="27">
        <f>J14+J15+J16</f>
        <v>0</v>
      </c>
      <c r="K13" s="46">
        <f>K14+K15+K16</f>
        <v>0</v>
      </c>
      <c r="L13" s="46">
        <f>L14+L15+L16</f>
        <v>0</v>
      </c>
      <c r="M13" s="46">
        <v>0</v>
      </c>
      <c r="N13" s="27">
        <v>0</v>
      </c>
    </row>
    <row r="14" spans="1:14" ht="21" customHeight="1" hidden="1">
      <c r="A14" s="32">
        <v>7</v>
      </c>
      <c r="B14" s="33" t="s">
        <v>4</v>
      </c>
      <c r="C14" s="33"/>
      <c r="D14" s="24"/>
      <c r="E14" s="47"/>
      <c r="F14" s="34"/>
      <c r="G14" s="34"/>
      <c r="H14" s="27">
        <f>I14+J14+K14+L14+M14+N14</f>
        <v>0</v>
      </c>
      <c r="I14" s="27">
        <v>0</v>
      </c>
      <c r="J14" s="27">
        <v>0</v>
      </c>
      <c r="K14" s="46">
        <v>0</v>
      </c>
      <c r="L14" s="46">
        <v>0</v>
      </c>
      <c r="M14" s="46">
        <v>0</v>
      </c>
      <c r="N14" s="27">
        <v>0</v>
      </c>
    </row>
    <row r="15" spans="1:14" ht="21" customHeight="1" hidden="1">
      <c r="A15" s="32">
        <v>8</v>
      </c>
      <c r="B15" s="33" t="s">
        <v>3</v>
      </c>
      <c r="C15" s="33"/>
      <c r="D15" s="24"/>
      <c r="E15" s="47"/>
      <c r="F15" s="34"/>
      <c r="G15" s="34"/>
      <c r="H15" s="27">
        <f>I15+J15+K15+L15+M15+N15</f>
        <v>0</v>
      </c>
      <c r="I15" s="27">
        <v>0</v>
      </c>
      <c r="J15" s="27">
        <v>0</v>
      </c>
      <c r="K15" s="46">
        <v>0</v>
      </c>
      <c r="L15" s="46">
        <v>0</v>
      </c>
      <c r="M15" s="46">
        <v>0</v>
      </c>
      <c r="N15" s="27">
        <v>0</v>
      </c>
    </row>
    <row r="16" spans="1:14" ht="21" customHeight="1" hidden="1">
      <c r="A16" s="32">
        <v>9</v>
      </c>
      <c r="B16" s="33" t="s">
        <v>8</v>
      </c>
      <c r="C16" s="33"/>
      <c r="D16" s="24"/>
      <c r="E16" s="47"/>
      <c r="F16" s="34"/>
      <c r="G16" s="34"/>
      <c r="H16" s="27">
        <f>SUM(I16:N16)</f>
        <v>0</v>
      </c>
      <c r="I16" s="27">
        <v>0</v>
      </c>
      <c r="J16" s="27">
        <v>0</v>
      </c>
      <c r="K16" s="46">
        <v>0</v>
      </c>
      <c r="L16" s="46">
        <v>0</v>
      </c>
      <c r="M16" s="46">
        <v>0</v>
      </c>
      <c r="N16" s="27">
        <v>0</v>
      </c>
    </row>
    <row r="17" spans="1:14" s="75" customFormat="1" ht="21" customHeight="1" hidden="1">
      <c r="A17" s="71"/>
      <c r="B17" s="72"/>
      <c r="C17" s="73"/>
      <c r="D17" s="74"/>
      <c r="E17" s="51"/>
      <c r="F17" s="52"/>
      <c r="G17" s="52"/>
      <c r="H17" s="11"/>
      <c r="I17" s="11"/>
      <c r="J17" s="11"/>
      <c r="K17" s="11"/>
      <c r="L17" s="11"/>
      <c r="M17" s="11"/>
      <c r="N17" s="11"/>
    </row>
    <row r="18" spans="1:14" ht="21" customHeight="1" hidden="1">
      <c r="A18" s="32"/>
      <c r="B18" s="33"/>
      <c r="C18" s="33"/>
      <c r="D18" s="48"/>
      <c r="E18" s="47"/>
      <c r="F18" s="34"/>
      <c r="G18" s="68"/>
      <c r="H18" s="11"/>
      <c r="I18" s="11"/>
      <c r="J18" s="11"/>
      <c r="K18" s="16"/>
      <c r="L18" s="16"/>
      <c r="M18" s="16"/>
      <c r="N18" s="11"/>
    </row>
    <row r="19" spans="1:14" ht="21" customHeight="1" hidden="1">
      <c r="A19" s="32"/>
      <c r="B19" s="33"/>
      <c r="C19" s="33"/>
      <c r="D19" s="48"/>
      <c r="E19" s="47"/>
      <c r="F19" s="34"/>
      <c r="G19" s="68"/>
      <c r="H19" s="11"/>
      <c r="I19" s="11"/>
      <c r="J19" s="11"/>
      <c r="K19" s="16"/>
      <c r="L19" s="16"/>
      <c r="M19" s="16"/>
      <c r="N19" s="11"/>
    </row>
    <row r="20" spans="1:14" ht="21" customHeight="1" hidden="1">
      <c r="A20" s="32"/>
      <c r="B20" s="33"/>
      <c r="C20" s="33"/>
      <c r="D20" s="48"/>
      <c r="E20" s="47"/>
      <c r="F20" s="34"/>
      <c r="G20" s="68"/>
      <c r="H20" s="10"/>
      <c r="I20" s="10"/>
      <c r="J20" s="10"/>
      <c r="K20" s="15"/>
      <c r="L20" s="15"/>
      <c r="M20" s="15"/>
      <c r="N20" s="10"/>
    </row>
    <row r="21" spans="1:14" ht="21" customHeight="1" hidden="1">
      <c r="A21" s="32"/>
      <c r="B21" s="33"/>
      <c r="C21" s="33"/>
      <c r="D21" s="48"/>
      <c r="E21" s="47"/>
      <c r="F21" s="34"/>
      <c r="G21" s="68"/>
      <c r="H21" s="10"/>
      <c r="I21" s="10"/>
      <c r="J21" s="10"/>
      <c r="K21" s="15"/>
      <c r="L21" s="15"/>
      <c r="M21" s="15"/>
      <c r="N21" s="10"/>
    </row>
    <row r="22" spans="1:14" s="75" customFormat="1" ht="72">
      <c r="A22" s="71">
        <v>5</v>
      </c>
      <c r="B22" s="49" t="s">
        <v>35</v>
      </c>
      <c r="C22" s="49" t="s">
        <v>22</v>
      </c>
      <c r="D22" s="74">
        <f>H23</f>
        <v>119000</v>
      </c>
      <c r="E22" s="51"/>
      <c r="F22" s="52">
        <v>2024</v>
      </c>
      <c r="G22" s="52">
        <v>2026</v>
      </c>
      <c r="H22" s="48"/>
      <c r="I22" s="48"/>
      <c r="J22" s="48"/>
      <c r="K22" s="48"/>
      <c r="L22" s="48"/>
      <c r="M22" s="48"/>
      <c r="N22" s="48"/>
    </row>
    <row r="23" spans="1:14" ht="39" customHeight="1">
      <c r="A23" s="32">
        <v>6</v>
      </c>
      <c r="B23" s="49" t="s">
        <v>7</v>
      </c>
      <c r="C23" s="49"/>
      <c r="D23" s="50"/>
      <c r="E23" s="51"/>
      <c r="F23" s="52"/>
      <c r="G23" s="53"/>
      <c r="H23" s="12">
        <f>SUM(I23:N23)</f>
        <v>119000</v>
      </c>
      <c r="I23" s="12">
        <f aca="true" t="shared" si="1" ref="I23:N23">SUM(I24:I26)</f>
        <v>0</v>
      </c>
      <c r="J23" s="12">
        <f t="shared" si="1"/>
        <v>0</v>
      </c>
      <c r="K23" s="12">
        <f t="shared" si="1"/>
        <v>0</v>
      </c>
      <c r="L23" s="69">
        <f t="shared" si="1"/>
        <v>0</v>
      </c>
      <c r="M23" s="69">
        <f t="shared" si="1"/>
        <v>5000</v>
      </c>
      <c r="N23" s="69">
        <f t="shared" si="1"/>
        <v>114000</v>
      </c>
    </row>
    <row r="24" spans="1:14" ht="21" customHeight="1">
      <c r="A24" s="32">
        <v>7</v>
      </c>
      <c r="B24" s="33" t="s">
        <v>4</v>
      </c>
      <c r="C24" s="49"/>
      <c r="D24" s="50"/>
      <c r="E24" s="51"/>
      <c r="F24" s="52"/>
      <c r="G24" s="53"/>
      <c r="H24" s="12">
        <f>SUM(I24:N24)</f>
        <v>0</v>
      </c>
      <c r="I24" s="12">
        <v>0</v>
      </c>
      <c r="J24" s="12">
        <v>0</v>
      </c>
      <c r="K24" s="69">
        <v>0</v>
      </c>
      <c r="L24" s="69">
        <v>0</v>
      </c>
      <c r="M24" s="69">
        <v>0</v>
      </c>
      <c r="N24" s="12">
        <v>0</v>
      </c>
    </row>
    <row r="25" spans="1:14" ht="27.75" customHeight="1">
      <c r="A25" s="32">
        <v>8</v>
      </c>
      <c r="B25" s="33" t="s">
        <v>3</v>
      </c>
      <c r="C25" s="49"/>
      <c r="D25" s="50"/>
      <c r="E25" s="51"/>
      <c r="F25" s="52"/>
      <c r="G25" s="53"/>
      <c r="H25" s="12">
        <f>SUM(I25:N25)</f>
        <v>102600</v>
      </c>
      <c r="I25" s="12">
        <v>0</v>
      </c>
      <c r="J25" s="12">
        <v>0</v>
      </c>
      <c r="K25" s="69">
        <v>0</v>
      </c>
      <c r="L25" s="69">
        <v>0</v>
      </c>
      <c r="M25" s="69">
        <v>0</v>
      </c>
      <c r="N25" s="12">
        <v>102600</v>
      </c>
    </row>
    <row r="26" spans="1:14" ht="30" customHeight="1">
      <c r="A26" s="32">
        <v>9</v>
      </c>
      <c r="B26" s="33" t="s">
        <v>8</v>
      </c>
      <c r="C26" s="49"/>
      <c r="D26" s="50"/>
      <c r="E26" s="51"/>
      <c r="F26" s="52"/>
      <c r="G26" s="53"/>
      <c r="H26" s="12">
        <f>SUM(I26:N26)</f>
        <v>16400</v>
      </c>
      <c r="I26" s="12">
        <v>0</v>
      </c>
      <c r="J26" s="12">
        <v>0</v>
      </c>
      <c r="K26" s="69">
        <v>0</v>
      </c>
      <c r="L26" s="69">
        <v>0</v>
      </c>
      <c r="M26" s="69">
        <v>5000</v>
      </c>
      <c r="N26" s="12">
        <v>11400</v>
      </c>
    </row>
    <row r="27" spans="1:14" s="75" customFormat="1" ht="17.25" hidden="1">
      <c r="A27" s="71"/>
      <c r="B27" s="72"/>
      <c r="C27" s="73"/>
      <c r="D27" s="74"/>
      <c r="E27" s="54"/>
      <c r="F27" s="76"/>
      <c r="G27" s="76"/>
      <c r="H27" s="11"/>
      <c r="I27" s="11"/>
      <c r="J27" s="11"/>
      <c r="K27" s="11"/>
      <c r="L27" s="11"/>
      <c r="M27" s="11"/>
      <c r="N27" s="11"/>
    </row>
    <row r="28" spans="1:14" ht="21" customHeight="1" hidden="1">
      <c r="A28" s="32"/>
      <c r="B28" s="33"/>
      <c r="C28" s="33"/>
      <c r="D28" s="54"/>
      <c r="E28" s="54"/>
      <c r="F28" s="55"/>
      <c r="G28" s="55"/>
      <c r="H28" s="13"/>
      <c r="I28" s="13"/>
      <c r="J28" s="13"/>
      <c r="K28" s="17"/>
      <c r="L28" s="17"/>
      <c r="M28" s="17"/>
      <c r="N28" s="13"/>
    </row>
    <row r="29" spans="1:14" ht="21" customHeight="1" hidden="1">
      <c r="A29" s="32"/>
      <c r="B29" s="33"/>
      <c r="C29" s="33"/>
      <c r="D29" s="54"/>
      <c r="E29" s="54"/>
      <c r="F29" s="55"/>
      <c r="G29" s="55"/>
      <c r="H29" s="11"/>
      <c r="I29" s="11"/>
      <c r="J29" s="11"/>
      <c r="K29" s="16"/>
      <c r="L29" s="16"/>
      <c r="M29" s="16"/>
      <c r="N29" s="11"/>
    </row>
    <row r="30" spans="1:14" ht="21" customHeight="1" hidden="1">
      <c r="A30" s="32"/>
      <c r="B30" s="33"/>
      <c r="C30" s="33"/>
      <c r="D30" s="54"/>
      <c r="E30" s="54"/>
      <c r="F30" s="55"/>
      <c r="G30" s="55"/>
      <c r="H30" s="10"/>
      <c r="I30" s="13"/>
      <c r="J30" s="13"/>
      <c r="K30" s="17"/>
      <c r="L30" s="17"/>
      <c r="M30" s="17"/>
      <c r="N30" s="13"/>
    </row>
    <row r="31" spans="1:14" ht="21" customHeight="1" hidden="1">
      <c r="A31" s="32"/>
      <c r="B31" s="33"/>
      <c r="C31" s="33"/>
      <c r="D31" s="54"/>
      <c r="E31" s="54"/>
      <c r="F31" s="55"/>
      <c r="G31" s="55"/>
      <c r="H31" s="10"/>
      <c r="I31" s="13"/>
      <c r="J31" s="13"/>
      <c r="K31" s="17"/>
      <c r="L31" s="17"/>
      <c r="M31" s="17"/>
      <c r="N31" s="13"/>
    </row>
    <row r="32" spans="1:14" s="75" customFormat="1" ht="21" customHeight="1" hidden="1">
      <c r="A32" s="79">
        <v>10</v>
      </c>
      <c r="B32" s="22" t="s">
        <v>36</v>
      </c>
      <c r="C32" s="23" t="s">
        <v>23</v>
      </c>
      <c r="D32" s="24">
        <f>H33</f>
        <v>0</v>
      </c>
      <c r="E32" s="25"/>
      <c r="F32" s="26">
        <v>2023</v>
      </c>
      <c r="G32" s="26">
        <v>2025</v>
      </c>
      <c r="H32" s="27"/>
      <c r="I32" s="27"/>
      <c r="J32" s="27"/>
      <c r="K32" s="27"/>
      <c r="L32" s="27"/>
      <c r="M32" s="27"/>
      <c r="N32" s="27"/>
    </row>
    <row r="33" spans="1:14" ht="21" customHeight="1" hidden="1">
      <c r="A33" s="80">
        <v>11</v>
      </c>
      <c r="B33" s="81" t="s">
        <v>10</v>
      </c>
      <c r="C33" s="81"/>
      <c r="D33" s="25"/>
      <c r="E33" s="25"/>
      <c r="F33" s="35"/>
      <c r="G33" s="35"/>
      <c r="H33" s="82">
        <f>SUM(H34:H36)</f>
        <v>0</v>
      </c>
      <c r="I33" s="82">
        <f>-I34+I35+I36+I37</f>
        <v>0</v>
      </c>
      <c r="J33" s="82">
        <f>-J34+J35+J36+J37</f>
        <v>0</v>
      </c>
      <c r="K33" s="83">
        <f>-K34+K35+K36+K37</f>
        <v>0</v>
      </c>
      <c r="L33" s="83">
        <f>-L34+L35+L36+L37</f>
        <v>0</v>
      </c>
      <c r="M33" s="83">
        <f>-M34+M35+M36+M37</f>
        <v>0</v>
      </c>
      <c r="N33" s="82">
        <v>0</v>
      </c>
    </row>
    <row r="34" spans="1:14" ht="21" customHeight="1" hidden="1">
      <c r="A34" s="80">
        <v>12</v>
      </c>
      <c r="B34" s="81" t="s">
        <v>4</v>
      </c>
      <c r="C34" s="81"/>
      <c r="D34" s="25"/>
      <c r="E34" s="25"/>
      <c r="F34" s="35"/>
      <c r="G34" s="35"/>
      <c r="H34" s="27">
        <v>0</v>
      </c>
      <c r="I34" s="27">
        <v>0</v>
      </c>
      <c r="J34" s="27">
        <v>0</v>
      </c>
      <c r="K34" s="46">
        <v>0</v>
      </c>
      <c r="L34" s="46">
        <v>0</v>
      </c>
      <c r="M34" s="46">
        <v>0</v>
      </c>
      <c r="N34" s="46">
        <v>0</v>
      </c>
    </row>
    <row r="35" spans="1:14" ht="21" customHeight="1" hidden="1">
      <c r="A35" s="80">
        <v>13</v>
      </c>
      <c r="B35" s="81" t="s">
        <v>3</v>
      </c>
      <c r="C35" s="81"/>
      <c r="D35" s="25"/>
      <c r="E35" s="25"/>
      <c r="F35" s="35"/>
      <c r="G35" s="35"/>
      <c r="H35" s="84">
        <f>SUM(I35:N35)</f>
        <v>0</v>
      </c>
      <c r="I35" s="82">
        <v>0</v>
      </c>
      <c r="J35" s="82">
        <v>0</v>
      </c>
      <c r="K35" s="83">
        <v>0</v>
      </c>
      <c r="L35" s="83">
        <v>0</v>
      </c>
      <c r="M35" s="83">
        <v>0</v>
      </c>
      <c r="N35" s="83">
        <v>0</v>
      </c>
    </row>
    <row r="36" spans="1:14" ht="21" customHeight="1" hidden="1">
      <c r="A36" s="80">
        <v>14</v>
      </c>
      <c r="B36" s="81" t="s">
        <v>8</v>
      </c>
      <c r="C36" s="81"/>
      <c r="D36" s="25"/>
      <c r="E36" s="25"/>
      <c r="F36" s="25"/>
      <c r="G36" s="25"/>
      <c r="H36" s="84">
        <f>SUM(I36:N36)</f>
        <v>0</v>
      </c>
      <c r="I36" s="82">
        <v>0</v>
      </c>
      <c r="J36" s="82">
        <v>0</v>
      </c>
      <c r="K36" s="83">
        <v>0</v>
      </c>
      <c r="L36" s="83">
        <v>0</v>
      </c>
      <c r="M36" s="83">
        <v>0</v>
      </c>
      <c r="N36" s="83">
        <v>0</v>
      </c>
    </row>
    <row r="37" spans="1:14" s="75" customFormat="1" ht="90.75" customHeight="1">
      <c r="A37" s="71">
        <v>10</v>
      </c>
      <c r="B37" s="72" t="s">
        <v>37</v>
      </c>
      <c r="C37" s="73" t="s">
        <v>24</v>
      </c>
      <c r="D37" s="74">
        <f>H38</f>
        <v>92000</v>
      </c>
      <c r="E37" s="54"/>
      <c r="F37" s="76">
        <v>2025</v>
      </c>
      <c r="G37" s="76">
        <v>2027</v>
      </c>
      <c r="H37" s="11"/>
      <c r="I37" s="11"/>
      <c r="J37" s="11"/>
      <c r="K37" s="11"/>
      <c r="L37" s="11"/>
      <c r="M37" s="11"/>
      <c r="N37" s="11"/>
    </row>
    <row r="38" spans="1:14" ht="39.75" customHeight="1">
      <c r="A38" s="32">
        <v>11</v>
      </c>
      <c r="B38" s="33" t="s">
        <v>10</v>
      </c>
      <c r="C38" s="33"/>
      <c r="D38" s="54"/>
      <c r="E38" s="54"/>
      <c r="F38" s="54"/>
      <c r="G38" s="54"/>
      <c r="H38" s="13">
        <f>H39+H40+H41</f>
        <v>92000</v>
      </c>
      <c r="I38" s="13">
        <f>I39+I40+I41</f>
        <v>0</v>
      </c>
      <c r="J38" s="13" t="e">
        <f>-J39+J40+J41+#REF!</f>
        <v>#REF!</v>
      </c>
      <c r="K38" s="13">
        <f>K39+K40+K41</f>
        <v>0</v>
      </c>
      <c r="L38" s="13">
        <f>L39+L40+L41</f>
        <v>0</v>
      </c>
      <c r="M38" s="13">
        <f>M39+M40+M41</f>
        <v>5000</v>
      </c>
      <c r="N38" s="13">
        <f>N39+N40+N41</f>
        <v>87000</v>
      </c>
    </row>
    <row r="39" spans="1:14" ht="18.75" customHeight="1">
      <c r="A39" s="32">
        <v>12</v>
      </c>
      <c r="B39" s="33" t="s">
        <v>4</v>
      </c>
      <c r="C39" s="33"/>
      <c r="D39" s="54"/>
      <c r="E39" s="54"/>
      <c r="F39" s="54"/>
      <c r="G39" s="54"/>
      <c r="H39" s="11">
        <v>0</v>
      </c>
      <c r="I39" s="11">
        <v>0</v>
      </c>
      <c r="J39" s="11">
        <v>0</v>
      </c>
      <c r="K39" s="16">
        <v>0</v>
      </c>
      <c r="L39" s="16">
        <v>0</v>
      </c>
      <c r="M39" s="16">
        <v>0</v>
      </c>
      <c r="N39" s="11">
        <v>0</v>
      </c>
    </row>
    <row r="40" spans="1:14" ht="25.5" customHeight="1">
      <c r="A40" s="32">
        <v>13</v>
      </c>
      <c r="B40" s="33" t="s">
        <v>3</v>
      </c>
      <c r="C40" s="33"/>
      <c r="D40" s="54"/>
      <c r="E40" s="54"/>
      <c r="F40" s="54"/>
      <c r="G40" s="54"/>
      <c r="H40" s="10">
        <f>I40+J40+K40+L40+M40+N40</f>
        <v>78300</v>
      </c>
      <c r="I40" s="13">
        <v>0</v>
      </c>
      <c r="J40" s="13">
        <v>0</v>
      </c>
      <c r="K40" s="17">
        <v>0</v>
      </c>
      <c r="L40" s="17">
        <v>0</v>
      </c>
      <c r="M40" s="17">
        <v>0</v>
      </c>
      <c r="N40" s="13">
        <v>78300</v>
      </c>
    </row>
    <row r="41" spans="1:14" ht="26.25" customHeight="1">
      <c r="A41" s="32">
        <v>14</v>
      </c>
      <c r="B41" s="33" t="s">
        <v>8</v>
      </c>
      <c r="C41" s="33"/>
      <c r="D41" s="54"/>
      <c r="E41" s="54"/>
      <c r="F41" s="54"/>
      <c r="G41" s="54"/>
      <c r="H41" s="10">
        <f>I41+J41+K41+L41+M41+N41</f>
        <v>13700</v>
      </c>
      <c r="I41" s="13">
        <v>0</v>
      </c>
      <c r="J41" s="13">
        <v>0</v>
      </c>
      <c r="K41" s="17">
        <v>0</v>
      </c>
      <c r="L41" s="17">
        <v>0</v>
      </c>
      <c r="M41" s="17">
        <v>5000</v>
      </c>
      <c r="N41" s="13">
        <v>8700</v>
      </c>
    </row>
    <row r="42" spans="1:14" s="19" customFormat="1" ht="69" hidden="1">
      <c r="A42" s="56">
        <v>35</v>
      </c>
      <c r="B42" s="57" t="s">
        <v>32</v>
      </c>
      <c r="C42" s="58" t="s">
        <v>11</v>
      </c>
      <c r="D42" s="59">
        <f>H43</f>
        <v>0</v>
      </c>
      <c r="E42" s="60"/>
      <c r="F42" s="61">
        <v>2025</v>
      </c>
      <c r="G42" s="62">
        <v>2025</v>
      </c>
      <c r="H42" s="63"/>
      <c r="I42" s="63"/>
      <c r="J42" s="63"/>
      <c r="K42" s="63"/>
      <c r="L42" s="63"/>
      <c r="M42" s="63"/>
      <c r="N42" s="63"/>
    </row>
    <row r="43" spans="1:14" ht="21" customHeight="1" hidden="1">
      <c r="A43" s="56">
        <v>36</v>
      </c>
      <c r="B43" s="64" t="s">
        <v>12</v>
      </c>
      <c r="C43" s="64"/>
      <c r="D43" s="60"/>
      <c r="E43" s="60"/>
      <c r="F43" s="60"/>
      <c r="G43" s="65"/>
      <c r="H43" s="66">
        <f>SUM(I43:N43)</f>
        <v>0</v>
      </c>
      <c r="I43" s="66">
        <v>0</v>
      </c>
      <c r="J43" s="66">
        <f>-J44+J45+J46+J57</f>
        <v>0</v>
      </c>
      <c r="K43" s="66">
        <f>K44+K45+K46</f>
        <v>0</v>
      </c>
      <c r="L43" s="66">
        <f>-L44+L45+L46+L57</f>
        <v>0</v>
      </c>
      <c r="M43" s="66">
        <f>-M44+M45+M46+M57</f>
        <v>0</v>
      </c>
      <c r="N43" s="66">
        <f>-N44+N45+N46+N57</f>
        <v>0</v>
      </c>
    </row>
    <row r="44" spans="1:14" ht="21" customHeight="1" hidden="1">
      <c r="A44" s="56">
        <v>37</v>
      </c>
      <c r="B44" s="64" t="s">
        <v>4</v>
      </c>
      <c r="C44" s="64"/>
      <c r="D44" s="60"/>
      <c r="E44" s="60"/>
      <c r="F44" s="60"/>
      <c r="G44" s="65"/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</row>
    <row r="45" spans="1:14" ht="21" customHeight="1" hidden="1">
      <c r="A45" s="56">
        <v>38</v>
      </c>
      <c r="B45" s="64" t="s">
        <v>3</v>
      </c>
      <c r="C45" s="64"/>
      <c r="D45" s="60"/>
      <c r="E45" s="60"/>
      <c r="F45" s="60"/>
      <c r="G45" s="65"/>
      <c r="H45" s="67">
        <f>I45+J45+K45+L45+M45+N45</f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</row>
    <row r="46" spans="1:14" ht="21" customHeight="1" hidden="1">
      <c r="A46" s="56">
        <v>39</v>
      </c>
      <c r="B46" s="64" t="s">
        <v>8</v>
      </c>
      <c r="C46" s="64"/>
      <c r="D46" s="60"/>
      <c r="E46" s="60"/>
      <c r="F46" s="60"/>
      <c r="G46" s="65"/>
      <c r="H46" s="67">
        <f>I46+K46+L46+M46+N46</f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</row>
    <row r="47" spans="1:11" ht="24.75" customHeight="1">
      <c r="A47" s="87" t="s">
        <v>33</v>
      </c>
      <c r="B47" s="87"/>
      <c r="C47" s="87"/>
      <c r="K47" s="18"/>
    </row>
    <row r="118" ht="15.75"/>
    <row r="119" ht="15.75"/>
    <row r="120" ht="15.75"/>
  </sheetData>
  <sheetProtection/>
  <mergeCells count="11">
    <mergeCell ref="F5:G5"/>
    <mergeCell ref="H5:N5"/>
    <mergeCell ref="K2:N2"/>
    <mergeCell ref="A47:C47"/>
    <mergeCell ref="K1:N1"/>
    <mergeCell ref="K3:N3"/>
    <mergeCell ref="A4:N4"/>
    <mergeCell ref="A5:A6"/>
    <mergeCell ref="B5:B6"/>
    <mergeCell ref="C5:C6"/>
    <mergeCell ref="D5:E5"/>
  </mergeCells>
  <printOptions/>
  <pageMargins left="0.9055118110236221" right="0.5905511811023623" top="0.7480314960629921" bottom="0.7480314960629921" header="0.31496062992125984" footer="0.31496062992125984"/>
  <pageSetup horizontalDpi="600" verticalDpi="600" orientation="landscape" paperSize="9" scale="67" r:id="rId3"/>
  <rowBreaks count="1" manualBreakCount="1">
    <brk id="21" max="13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2023-01-18T05:36:22Z</dcterms:modified>
  <cp:category/>
  <cp:version/>
  <cp:contentType/>
  <cp:contentStatus/>
</cp:coreProperties>
</file>