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22725" windowHeight="12045" tabRatio="582" activeTab="1"/>
  </bookViews>
  <sheets>
    <sheet name="Лист" sheetId="9" r:id="rId1"/>
    <sheet name="Лист (2)" sheetId="10" r:id="rId2"/>
    <sheet name="Лист (3)" sheetId="11" r:id="rId3"/>
  </sheets>
  <definedNames>
    <definedName name="_xlnm.Print_Area" localSheetId="0">Лист!$A$1:$I$133</definedName>
    <definedName name="_xlnm.Print_Area" localSheetId="1">'Лист (2)'!$A$1:$I$142</definedName>
    <definedName name="_xlnm.Print_Area" localSheetId="2">'Лист (3)'!$A$1:$C$20</definedName>
  </definedNames>
  <calcPr calcId="144525"/>
</workbook>
</file>

<file path=xl/calcChain.xml><?xml version="1.0" encoding="utf-8"?>
<calcChain xmlns="http://schemas.openxmlformats.org/spreadsheetml/2006/main">
  <c r="D136" i="10" l="1"/>
  <c r="D132" i="10"/>
  <c r="D128" i="10"/>
  <c r="D124" i="10"/>
  <c r="D120" i="10"/>
  <c r="D116" i="10"/>
  <c r="D112" i="10"/>
  <c r="D108" i="10"/>
  <c r="D104" i="10"/>
  <c r="D100" i="10"/>
  <c r="D96" i="10"/>
  <c r="D92" i="10"/>
  <c r="D84" i="10"/>
  <c r="D88" i="10"/>
  <c r="D80" i="10"/>
  <c r="D76" i="10"/>
  <c r="D72" i="10"/>
  <c r="D68" i="10"/>
  <c r="D64" i="10"/>
  <c r="D60" i="10"/>
  <c r="D56" i="10"/>
  <c r="D52" i="10"/>
  <c r="D48" i="10"/>
  <c r="D44" i="10"/>
  <c r="D40" i="10"/>
  <c r="D36" i="10"/>
  <c r="D32" i="10"/>
  <c r="D28" i="10"/>
  <c r="D27" i="10" l="1"/>
  <c r="K27" i="10" s="1"/>
  <c r="C134" i="10"/>
  <c r="E132" i="10"/>
  <c r="F132" i="10"/>
  <c r="G132" i="10"/>
  <c r="H132" i="10"/>
  <c r="C133" i="10"/>
  <c r="E136" i="10"/>
  <c r="F136" i="10"/>
  <c r="G136" i="10"/>
  <c r="H136" i="10"/>
  <c r="C137" i="10"/>
  <c r="C138" i="10"/>
  <c r="C139" i="10"/>
  <c r="D25" i="10" l="1"/>
  <c r="K25" i="10" s="1"/>
  <c r="C136" i="10"/>
  <c r="D26" i="10" l="1"/>
  <c r="K26" i="10" s="1"/>
  <c r="C20" i="11"/>
  <c r="C18" i="11"/>
  <c r="C6" i="11"/>
  <c r="J31" i="10" l="1"/>
  <c r="J39" i="10"/>
  <c r="J43" i="10"/>
  <c r="C44" i="10"/>
  <c r="J59" i="10"/>
  <c r="J67" i="10"/>
  <c r="J66" i="10"/>
  <c r="J63" i="10"/>
  <c r="J62" i="10"/>
  <c r="J58" i="10"/>
  <c r="J55" i="10"/>
  <c r="J54" i="10"/>
  <c r="J51" i="10"/>
  <c r="J50" i="10"/>
  <c r="J47" i="10"/>
  <c r="J46" i="10"/>
  <c r="J42" i="10"/>
  <c r="J30" i="10"/>
  <c r="J35" i="10"/>
  <c r="J34" i="10"/>
  <c r="J38" i="10"/>
  <c r="C131" i="10"/>
  <c r="C130" i="10"/>
  <c r="C129" i="10"/>
  <c r="H128" i="10"/>
  <c r="G128" i="10"/>
  <c r="F128" i="10"/>
  <c r="E128" i="10"/>
  <c r="C127" i="10"/>
  <c r="C126" i="10"/>
  <c r="C125" i="10"/>
  <c r="H124" i="10"/>
  <c r="G124" i="10"/>
  <c r="F124" i="10"/>
  <c r="E124" i="10"/>
  <c r="C123" i="10"/>
  <c r="C122" i="10"/>
  <c r="C121" i="10"/>
  <c r="H120" i="10"/>
  <c r="G120" i="10"/>
  <c r="F120" i="10"/>
  <c r="E120" i="10"/>
  <c r="C119" i="10"/>
  <c r="C118" i="10"/>
  <c r="C117" i="10"/>
  <c r="H116" i="10"/>
  <c r="G116" i="10"/>
  <c r="F116" i="10"/>
  <c r="E116" i="10"/>
  <c r="C116" i="10"/>
  <c r="C115" i="10"/>
  <c r="C114" i="10"/>
  <c r="C113" i="10"/>
  <c r="H112" i="10"/>
  <c r="G112" i="10"/>
  <c r="F112" i="10"/>
  <c r="E112" i="10"/>
  <c r="C112" i="10"/>
  <c r="C111" i="10"/>
  <c r="C110" i="10"/>
  <c r="C109" i="10"/>
  <c r="H108" i="10"/>
  <c r="G108" i="10"/>
  <c r="F108" i="10"/>
  <c r="E108" i="10"/>
  <c r="C108" i="10"/>
  <c r="C107" i="10"/>
  <c r="C106" i="10"/>
  <c r="C105" i="10"/>
  <c r="H104" i="10"/>
  <c r="G104" i="10"/>
  <c r="F104" i="10"/>
  <c r="E104" i="10"/>
  <c r="C103" i="10"/>
  <c r="C102" i="10"/>
  <c r="C101" i="10"/>
  <c r="H100" i="10"/>
  <c r="G100" i="10"/>
  <c r="F100" i="10"/>
  <c r="E100" i="10"/>
  <c r="C100" i="10"/>
  <c r="C99" i="10"/>
  <c r="C98" i="10"/>
  <c r="C97" i="10"/>
  <c r="H96" i="10"/>
  <c r="G96" i="10"/>
  <c r="F96" i="10"/>
  <c r="E96" i="10"/>
  <c r="C95" i="10"/>
  <c r="C94" i="10"/>
  <c r="C93" i="10"/>
  <c r="H92" i="10"/>
  <c r="G92" i="10"/>
  <c r="F92" i="10"/>
  <c r="E92" i="10"/>
  <c r="C91" i="10"/>
  <c r="C90" i="10"/>
  <c r="C89" i="10"/>
  <c r="H88" i="10"/>
  <c r="G88" i="10"/>
  <c r="F88" i="10"/>
  <c r="E88" i="10"/>
  <c r="C87" i="10"/>
  <c r="C86" i="10"/>
  <c r="C85" i="10"/>
  <c r="H84" i="10"/>
  <c r="G84" i="10"/>
  <c r="F84" i="10"/>
  <c r="E84" i="10"/>
  <c r="C84" i="10"/>
  <c r="C83" i="10"/>
  <c r="C82" i="10"/>
  <c r="C81" i="10"/>
  <c r="H80" i="10"/>
  <c r="G80" i="10"/>
  <c r="F80" i="10"/>
  <c r="E80" i="10"/>
  <c r="C79" i="10"/>
  <c r="C78" i="10"/>
  <c r="C77" i="10"/>
  <c r="H76" i="10"/>
  <c r="G76" i="10"/>
  <c r="F76" i="10"/>
  <c r="E76" i="10"/>
  <c r="C75" i="10"/>
  <c r="C74" i="10"/>
  <c r="C73" i="10"/>
  <c r="H72" i="10"/>
  <c r="G72" i="10"/>
  <c r="F72" i="10"/>
  <c r="C72" i="10" s="1"/>
  <c r="E72" i="10"/>
  <c r="C71" i="10"/>
  <c r="C70" i="10"/>
  <c r="C69" i="10"/>
  <c r="H68" i="10"/>
  <c r="G68" i="10"/>
  <c r="F68" i="10"/>
  <c r="E68" i="10"/>
  <c r="C67" i="10"/>
  <c r="C65" i="10"/>
  <c r="C66" i="10"/>
  <c r="H64" i="10"/>
  <c r="G64" i="10"/>
  <c r="F64" i="10"/>
  <c r="E64" i="10"/>
  <c r="C63" i="10"/>
  <c r="H60" i="10"/>
  <c r="G60" i="10"/>
  <c r="F60" i="10"/>
  <c r="E60" i="10"/>
  <c r="C57" i="10"/>
  <c r="C59" i="10"/>
  <c r="C58" i="10"/>
  <c r="H56" i="10"/>
  <c r="G56" i="10"/>
  <c r="F56" i="10"/>
  <c r="E56" i="10"/>
  <c r="C55" i="10"/>
  <c r="C53" i="10"/>
  <c r="C54" i="10"/>
  <c r="H52" i="10"/>
  <c r="G52" i="10"/>
  <c r="F52" i="10"/>
  <c r="E52" i="10"/>
  <c r="C51" i="10"/>
  <c r="H48" i="10"/>
  <c r="G48" i="10"/>
  <c r="F48" i="10"/>
  <c r="E48" i="10"/>
  <c r="C45" i="10"/>
  <c r="C47" i="10"/>
  <c r="C46" i="10"/>
  <c r="H44" i="10"/>
  <c r="G44" i="10"/>
  <c r="F44" i="10"/>
  <c r="E44" i="10"/>
  <c r="C43" i="10"/>
  <c r="C41" i="10"/>
  <c r="C42" i="10"/>
  <c r="H40" i="10"/>
  <c r="G40" i="10"/>
  <c r="F40" i="10"/>
  <c r="E40" i="10"/>
  <c r="C39" i="10"/>
  <c r="H36" i="10"/>
  <c r="G36" i="10"/>
  <c r="F36" i="10"/>
  <c r="E36" i="10"/>
  <c r="C35" i="10"/>
  <c r="H32" i="10"/>
  <c r="G32" i="10"/>
  <c r="F32" i="10"/>
  <c r="E32" i="10"/>
  <c r="C31" i="10"/>
  <c r="C30" i="10"/>
  <c r="H28" i="10"/>
  <c r="G28" i="10"/>
  <c r="F28" i="10"/>
  <c r="E28" i="10"/>
  <c r="H27" i="10"/>
  <c r="G27" i="10"/>
  <c r="F27" i="10"/>
  <c r="F14" i="10" s="1"/>
  <c r="E27" i="10"/>
  <c r="E14" i="10" s="1"/>
  <c r="H26" i="10"/>
  <c r="G26" i="10"/>
  <c r="F26" i="10"/>
  <c r="E26" i="10"/>
  <c r="H25" i="10"/>
  <c r="G25" i="10"/>
  <c r="F25" i="10"/>
  <c r="F24" i="10" s="1"/>
  <c r="E25" i="10"/>
  <c r="E24" i="10" s="1"/>
  <c r="H24" i="10"/>
  <c r="G24" i="10"/>
  <c r="C23" i="10"/>
  <c r="G22" i="10"/>
  <c r="F22" i="10"/>
  <c r="E22" i="10"/>
  <c r="H21" i="10"/>
  <c r="D21" i="10"/>
  <c r="C21" i="10" s="1"/>
  <c r="H20" i="10"/>
  <c r="H17" i="10" s="1"/>
  <c r="H13" i="10" s="1"/>
  <c r="G20" i="10"/>
  <c r="G19" i="10" s="1"/>
  <c r="G16" i="10" s="1"/>
  <c r="F20" i="10"/>
  <c r="F19" i="10" s="1"/>
  <c r="F16" i="10" s="1"/>
  <c r="E20" i="10"/>
  <c r="E17" i="10" s="1"/>
  <c r="D20" i="10"/>
  <c r="H19" i="10"/>
  <c r="H16" i="10" s="1"/>
  <c r="H12" i="10" s="1"/>
  <c r="H11" i="10" s="1"/>
  <c r="C18" i="10"/>
  <c r="G17" i="10"/>
  <c r="F17" i="10"/>
  <c r="F13" i="10" s="1"/>
  <c r="H14" i="10"/>
  <c r="G14" i="10"/>
  <c r="C20" i="10" l="1"/>
  <c r="C22" i="10"/>
  <c r="G13" i="10"/>
  <c r="C32" i="10"/>
  <c r="C40" i="10"/>
  <c r="C52" i="10"/>
  <c r="C64" i="10"/>
  <c r="C68" i="10"/>
  <c r="C88" i="10"/>
  <c r="C124" i="10"/>
  <c r="C128" i="10"/>
  <c r="D19" i="10"/>
  <c r="D16" i="10" s="1"/>
  <c r="E13" i="10"/>
  <c r="C48" i="10"/>
  <c r="C56" i="10"/>
  <c r="C60" i="10"/>
  <c r="C76" i="10"/>
  <c r="C80" i="10"/>
  <c r="C104" i="10"/>
  <c r="C92" i="10"/>
  <c r="C96" i="10"/>
  <c r="C120" i="10"/>
  <c r="C28" i="10"/>
  <c r="C36" i="10"/>
  <c r="G12" i="10"/>
  <c r="G11" i="10" s="1"/>
  <c r="G15" i="10"/>
  <c r="C34" i="10"/>
  <c r="C33" i="10"/>
  <c r="H15" i="10"/>
  <c r="F15" i="10"/>
  <c r="F12" i="10"/>
  <c r="F11" i="10" s="1"/>
  <c r="D15" i="10"/>
  <c r="D17" i="10"/>
  <c r="E19" i="10"/>
  <c r="D25" i="9"/>
  <c r="D26" i="9"/>
  <c r="D14" i="10" l="1"/>
  <c r="C14" i="10" s="1"/>
  <c r="C27" i="10"/>
  <c r="C37" i="10"/>
  <c r="C38" i="10"/>
  <c r="C26" i="10"/>
  <c r="C29" i="10"/>
  <c r="C61" i="10"/>
  <c r="C62" i="10"/>
  <c r="C19" i="10"/>
  <c r="E16" i="10"/>
  <c r="C49" i="10"/>
  <c r="C50" i="10"/>
  <c r="C17" i="10"/>
  <c r="D21" i="9"/>
  <c r="D13" i="10" l="1"/>
  <c r="C13" i="10" s="1"/>
  <c r="E15" i="10"/>
  <c r="E12" i="10"/>
  <c r="E11" i="10" s="1"/>
  <c r="C16" i="10"/>
  <c r="C15" i="10" s="1"/>
  <c r="D20" i="9"/>
  <c r="D67" i="9"/>
  <c r="D66" i="9" s="1"/>
  <c r="D65" i="9" s="1"/>
  <c r="D63" i="9"/>
  <c r="D62" i="9"/>
  <c r="D61" i="9"/>
  <c r="D59" i="9"/>
  <c r="D57" i="9"/>
  <c r="D55" i="9"/>
  <c r="D54" i="9" s="1"/>
  <c r="D53" i="9" s="1"/>
  <c r="D51" i="9"/>
  <c r="D50" i="9" s="1"/>
  <c r="D49" i="9" s="1"/>
  <c r="D47" i="9"/>
  <c r="D45" i="9" s="1"/>
  <c r="D43" i="9"/>
  <c r="D42" i="9" s="1"/>
  <c r="D41" i="9" s="1"/>
  <c r="D39" i="9"/>
  <c r="D38" i="9" s="1"/>
  <c r="D37" i="9" s="1"/>
  <c r="D35" i="9"/>
  <c r="D34" i="9"/>
  <c r="D33" i="9"/>
  <c r="D24" i="10" l="1"/>
  <c r="C24" i="10" s="1"/>
  <c r="D12" i="10"/>
  <c r="C25" i="10"/>
  <c r="E25" i="9"/>
  <c r="F25" i="9"/>
  <c r="G25" i="9"/>
  <c r="H25" i="9"/>
  <c r="E26" i="9"/>
  <c r="F26" i="9"/>
  <c r="G26" i="9"/>
  <c r="H26" i="9"/>
  <c r="E27" i="9"/>
  <c r="F27" i="9"/>
  <c r="G27" i="9"/>
  <c r="H27" i="9"/>
  <c r="D128" i="9"/>
  <c r="C128" i="9" s="1"/>
  <c r="E128" i="9"/>
  <c r="F128" i="9"/>
  <c r="G128" i="9"/>
  <c r="H128" i="9"/>
  <c r="C129" i="9"/>
  <c r="C130" i="9"/>
  <c r="C131" i="9"/>
  <c r="D112" i="9"/>
  <c r="C112" i="9" s="1"/>
  <c r="E112" i="9"/>
  <c r="F112" i="9"/>
  <c r="G112" i="9"/>
  <c r="H112" i="9"/>
  <c r="C113" i="9"/>
  <c r="C114" i="9"/>
  <c r="C115" i="9"/>
  <c r="D116" i="9"/>
  <c r="E116" i="9"/>
  <c r="F116" i="9"/>
  <c r="G116" i="9"/>
  <c r="H116" i="9"/>
  <c r="C117" i="9"/>
  <c r="C118" i="9"/>
  <c r="C119" i="9"/>
  <c r="D120" i="9"/>
  <c r="C120" i="9" s="1"/>
  <c r="E120" i="9"/>
  <c r="F120" i="9"/>
  <c r="G120" i="9"/>
  <c r="H120" i="9"/>
  <c r="C121" i="9"/>
  <c r="C122" i="9"/>
  <c r="C123" i="9"/>
  <c r="D124" i="9"/>
  <c r="C124" i="9" s="1"/>
  <c r="E124" i="9"/>
  <c r="F124" i="9"/>
  <c r="G124" i="9"/>
  <c r="H124" i="9"/>
  <c r="C125" i="9"/>
  <c r="C126" i="9"/>
  <c r="C127" i="9"/>
  <c r="C12" i="10" l="1"/>
  <c r="D11" i="10"/>
  <c r="C11" i="10" s="1"/>
  <c r="C116" i="9"/>
  <c r="C18" i="9" l="1"/>
  <c r="C21" i="9"/>
  <c r="E14" i="9"/>
  <c r="F14" i="9"/>
  <c r="E108" i="9"/>
  <c r="F108" i="9"/>
  <c r="G108" i="9"/>
  <c r="H108" i="9"/>
  <c r="D108" i="9"/>
  <c r="C111" i="9"/>
  <c r="E104" i="9"/>
  <c r="F104" i="9"/>
  <c r="G104" i="9"/>
  <c r="H104" i="9"/>
  <c r="D104" i="9"/>
  <c r="C107" i="9"/>
  <c r="E100" i="9"/>
  <c r="F100" i="9"/>
  <c r="G100" i="9"/>
  <c r="H100" i="9"/>
  <c r="D100" i="9"/>
  <c r="C103" i="9"/>
  <c r="E96" i="9"/>
  <c r="F96" i="9"/>
  <c r="G96" i="9"/>
  <c r="H96" i="9"/>
  <c r="D96" i="9"/>
  <c r="C99" i="9"/>
  <c r="E92" i="9"/>
  <c r="F92" i="9"/>
  <c r="G92" i="9"/>
  <c r="H92" i="9"/>
  <c r="D92" i="9"/>
  <c r="C95" i="9"/>
  <c r="E88" i="9"/>
  <c r="F88" i="9"/>
  <c r="G88" i="9"/>
  <c r="H88" i="9"/>
  <c r="D88" i="9"/>
  <c r="C91" i="9"/>
  <c r="E84" i="9"/>
  <c r="F84" i="9"/>
  <c r="G84" i="9"/>
  <c r="H84" i="9"/>
  <c r="D84" i="9"/>
  <c r="C87" i="9"/>
  <c r="H80" i="9"/>
  <c r="E80" i="9"/>
  <c r="F80" i="9"/>
  <c r="G80" i="9"/>
  <c r="D80" i="9"/>
  <c r="C83" i="9"/>
  <c r="H76" i="9"/>
  <c r="E76" i="9"/>
  <c r="F76" i="9"/>
  <c r="G76" i="9"/>
  <c r="D76" i="9"/>
  <c r="C79" i="9"/>
  <c r="E72" i="9"/>
  <c r="F72" i="9"/>
  <c r="G72" i="9"/>
  <c r="H72" i="9"/>
  <c r="D72" i="9"/>
  <c r="C75" i="9"/>
  <c r="E68" i="9"/>
  <c r="F68" i="9"/>
  <c r="G68" i="9"/>
  <c r="H68" i="9"/>
  <c r="D68" i="9"/>
  <c r="C71" i="9"/>
  <c r="E64" i="9"/>
  <c r="F64" i="9"/>
  <c r="G64" i="9"/>
  <c r="H64" i="9"/>
  <c r="C67" i="9"/>
  <c r="F60" i="9"/>
  <c r="G60" i="9"/>
  <c r="H60" i="9"/>
  <c r="E60" i="9"/>
  <c r="C63" i="9"/>
  <c r="C59" i="9"/>
  <c r="E56" i="9"/>
  <c r="F56" i="9"/>
  <c r="G56" i="9"/>
  <c r="H56" i="9"/>
  <c r="C109" i="9"/>
  <c r="C110" i="9"/>
  <c r="C105" i="9"/>
  <c r="C106" i="9"/>
  <c r="C101" i="9"/>
  <c r="C102" i="9"/>
  <c r="C97" i="9"/>
  <c r="C98" i="9"/>
  <c r="C93" i="9"/>
  <c r="C94" i="9"/>
  <c r="C89" i="9"/>
  <c r="C90" i="9"/>
  <c r="C85" i="9"/>
  <c r="C86" i="9"/>
  <c r="C81" i="9"/>
  <c r="C82" i="9"/>
  <c r="C77" i="9"/>
  <c r="C78" i="9"/>
  <c r="C73" i="9"/>
  <c r="C74" i="9"/>
  <c r="C69" i="9"/>
  <c r="C70" i="9"/>
  <c r="C65" i="9"/>
  <c r="C66" i="9"/>
  <c r="C61" i="9"/>
  <c r="C62" i="9"/>
  <c r="C57" i="9"/>
  <c r="C58" i="9"/>
  <c r="D17" i="9"/>
  <c r="H21" i="9"/>
  <c r="C49" i="9"/>
  <c r="C41" i="9"/>
  <c r="C37" i="9"/>
  <c r="E28" i="9"/>
  <c r="F28" i="9"/>
  <c r="G28" i="9"/>
  <c r="H28" i="9"/>
  <c r="G14" i="9"/>
  <c r="H14" i="9"/>
  <c r="E52" i="9"/>
  <c r="F52" i="9"/>
  <c r="G52" i="9"/>
  <c r="H52" i="9"/>
  <c r="E48" i="9"/>
  <c r="F48" i="9"/>
  <c r="G48" i="9"/>
  <c r="H48" i="9"/>
  <c r="E44" i="9"/>
  <c r="F44" i="9"/>
  <c r="G44" i="9"/>
  <c r="H44" i="9"/>
  <c r="E40" i="9"/>
  <c r="F40" i="9"/>
  <c r="G40" i="9"/>
  <c r="H40" i="9"/>
  <c r="E36" i="9"/>
  <c r="F36" i="9"/>
  <c r="G36" i="9"/>
  <c r="H36" i="9"/>
  <c r="E32" i="9"/>
  <c r="F32" i="9"/>
  <c r="G32" i="9"/>
  <c r="H32" i="9"/>
  <c r="C45" i="9" l="1"/>
  <c r="C46" i="9"/>
  <c r="C39" i="9"/>
  <c r="C47" i="9"/>
  <c r="C108" i="9"/>
  <c r="D19" i="9"/>
  <c r="D16" i="9" s="1"/>
  <c r="D15" i="9" s="1"/>
  <c r="C104" i="9"/>
  <c r="C100" i="9"/>
  <c r="C96" i="9"/>
  <c r="C92" i="9"/>
  <c r="C88" i="9"/>
  <c r="C52" i="9"/>
  <c r="C48" i="9"/>
  <c r="F24" i="9"/>
  <c r="C36" i="9"/>
  <c r="H24" i="9"/>
  <c r="C35" i="9"/>
  <c r="C51" i="9"/>
  <c r="G24" i="9"/>
  <c r="C53" i="9"/>
  <c r="C54" i="9"/>
  <c r="C55" i="9"/>
  <c r="C50" i="9"/>
  <c r="C42" i="9"/>
  <c r="C43" i="9"/>
  <c r="C44" i="9"/>
  <c r="C38" i="9"/>
  <c r="E24" i="9"/>
  <c r="C40" i="9"/>
  <c r="C68" i="9" l="1"/>
  <c r="C56" i="9"/>
  <c r="C60" i="9"/>
  <c r="C76" i="9"/>
  <c r="C64" i="9"/>
  <c r="C80" i="9"/>
  <c r="C72" i="9"/>
  <c r="C84" i="9"/>
  <c r="E20" i="9" l="1"/>
  <c r="E19" i="9" s="1"/>
  <c r="F20" i="9" l="1"/>
  <c r="F19" i="9"/>
  <c r="G20" i="9" l="1"/>
  <c r="G19" i="9" s="1"/>
  <c r="H20" i="9" l="1"/>
  <c r="C20" i="9" s="1"/>
  <c r="H17" i="9" l="1"/>
  <c r="H13" i="9" s="1"/>
  <c r="H19" i="9"/>
  <c r="H16" i="9" l="1"/>
  <c r="C19" i="9"/>
  <c r="H12" i="9" l="1"/>
  <c r="H15" i="9"/>
  <c r="H11" i="9" l="1"/>
  <c r="E22" i="9" l="1"/>
  <c r="E16" i="9" s="1"/>
  <c r="E17" i="9"/>
  <c r="E13" i="9" s="1"/>
  <c r="E15" i="9" l="1"/>
  <c r="E12" i="9"/>
  <c r="E11" i="9" l="1"/>
  <c r="F17" i="9"/>
  <c r="F22" i="9"/>
  <c r="F16" i="9" s="1"/>
  <c r="F12" i="9" l="1"/>
  <c r="F15" i="9"/>
  <c r="F13" i="9"/>
  <c r="F11" i="9" l="1"/>
  <c r="G17" i="9"/>
  <c r="C17" i="9" s="1"/>
  <c r="C23" i="9"/>
  <c r="G22" i="9"/>
  <c r="G16" i="9" s="1"/>
  <c r="G13" i="9" l="1"/>
  <c r="C16" i="9"/>
  <c r="C15" i="9" s="1"/>
  <c r="G15" i="9"/>
  <c r="G12" i="9"/>
  <c r="C22" i="9"/>
  <c r="G11" i="9" l="1"/>
  <c r="C32" i="9" l="1"/>
  <c r="C34" i="9" l="1"/>
  <c r="C33" i="9" l="1"/>
  <c r="C28" i="9"/>
  <c r="D31" i="9"/>
  <c r="D27" i="9" l="1"/>
  <c r="C27" i="9" s="1"/>
  <c r="D30" i="9"/>
  <c r="C26" i="9"/>
  <c r="D29" i="9"/>
  <c r="C31" i="9"/>
  <c r="C30" i="9"/>
  <c r="D14" i="9" l="1"/>
  <c r="C14" i="9" s="1"/>
  <c r="D13" i="9"/>
  <c r="C13" i="9" s="1"/>
  <c r="C29" i="9"/>
  <c r="C25" i="9" l="1"/>
  <c r="D12" i="9"/>
  <c r="D24" i="9"/>
  <c r="C24" i="9" s="1"/>
  <c r="C12" i="9" l="1"/>
  <c r="D11" i="9"/>
  <c r="C11" i="9" s="1"/>
  <c r="C132" i="10" l="1"/>
  <c r="C135" i="10"/>
</calcChain>
</file>

<file path=xl/sharedStrings.xml><?xml version="1.0" encoding="utf-8"?>
<sst xmlns="http://schemas.openxmlformats.org/spreadsheetml/2006/main" count="519" uniqueCount="72">
  <si>
    <t xml:space="preserve">Областной бюджет         </t>
  </si>
  <si>
    <t xml:space="preserve">Местный бюджет           </t>
  </si>
  <si>
    <t>Областной бюджет</t>
  </si>
  <si>
    <t xml:space="preserve">Всего по подпрограмме, в том числе     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</si>
  <si>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</si>
  <si>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</si>
  <si>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</si>
  <si>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</si>
  <si>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</si>
  <si>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</si>
  <si>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</si>
  <si>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№ стро   ки</t>
  </si>
  <si>
    <t>Исполнитель:</t>
  </si>
  <si>
    <t>Ефимов Д.Г. (34363) 59-308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</si>
  <si>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2022 года»</t>
  </si>
  <si>
    <t>8,9,10,11</t>
  </si>
  <si>
    <t>Объемы финансирования, тыс. рублей</t>
  </si>
  <si>
    <t>Внебюджетные средства</t>
  </si>
  <si>
    <t>Мероприятие 1. Благоустройство общественных территорий, всего, из них:</t>
  </si>
  <si>
    <t>в том числе 2.19.               Благоустройство дворовой территории, расположенной по адресу: г. Артемовский, ул. Мира, 29</t>
  </si>
  <si>
    <t>в том числе 2.20.               Благоустройство дворовой территории, расположенной по адресу: Артемовский район, п.Буланаш, ул. Комсомольская, 16</t>
  </si>
  <si>
    <t>в том числе 2.21.               Благоустройство дворовой территории, расположенной по адресу: г. Артемовский, ул. Карла Маркса, 88</t>
  </si>
  <si>
    <t>Приложение № 2                                                                                            к муниципальной программе «Формирование современной городской среды в Артемовском городском округе до 2022 года»</t>
  </si>
  <si>
    <t>Мероприятие 1.1. Благоустройство сквера «Победы» по ул.Ленина в г.Артемовском</t>
  </si>
  <si>
    <t>к постановлению Администрации Артемовского городского округа от__________№__________</t>
  </si>
  <si>
    <t>в том числе 2.3. Благоустройство дворовой территории, расположенной по адресу: г.Артемовский, ул. Мира, 12</t>
  </si>
  <si>
    <t>в том числе 2.4. Благоустройство дворовой территории, расположенной по адресу: г.Артемовский, ул. Лесная, 22 Б</t>
  </si>
  <si>
    <t>в том числе 2.8. Благоустройство дворовой территории, расположенной по адресу: г.Артемовский, ул. Полярников, 29</t>
  </si>
  <si>
    <t>в том числе  2.1. Благоустройство дворовой территории, расположенной по адресу: г.Артемовский ул.Первомайская, 55</t>
  </si>
  <si>
    <t>в том числе 2.2.               Благоустройство дворовой территории, расположенной по адресу: г.Артемовский, ул.Заводская, 50</t>
  </si>
  <si>
    <t>в том числе 2.5.               Благоустройство дворовой территории, расположенной по адресу: г.Артемовский, пер.Вайнера, 3 А</t>
  </si>
  <si>
    <t>в том числе 2.7.               Благоустройство дворовой территории, расположенной по адресу: Артемовский район, п.Буланаш, ул.Машиностроителей, 4</t>
  </si>
  <si>
    <t>в том числе 2.9.               Благоустройство дворовой территории, расположенной по адресу: г.Артемовский, ул.Свободы, 80</t>
  </si>
  <si>
    <t>в том числе 2.11. Благоустройство дворовых территорий, расположенных по адресу: г. Артемовский, ул.Лесная, 26</t>
  </si>
  <si>
    <t>в том числе 2.12.               Благоустройство дворовых территорий, расположенных по адресу: г. Артемовский, ул.Терешковой, 18</t>
  </si>
  <si>
    <t>в том числе 2.13.               Благоустройство дворовой территории, расположенной по адресу: г. Артемовский, ул.Свободы, 142</t>
  </si>
  <si>
    <t>в том числе 2.14.               Благоустройство дворовой территории, расположенной по адресу: г. Артемовский, ул.Первомайская, 59</t>
  </si>
  <si>
    <t>в том числе 2.15.               Благоустройство дворовой территории, расположенной по адресу: г. Артемовский, ул.Свободы, 55</t>
  </si>
  <si>
    <t>в том числе 2.16.               Благоустройство дворовой территории, расположенной по адресу: г. Артемовский, ул.Лесная, 1, 6б</t>
  </si>
  <si>
    <t>в том числе 2.17.               Благоустройство дворовой территории, расположенной по адресу: г. Артемовский, ул.Проходчиков, 6</t>
  </si>
  <si>
    <t>в том числе 2.18.               Благоустройство дворовой территории, расположенной по адресу: г. Артемовский, ул.Свободы, 86</t>
  </si>
  <si>
    <t>в том числе 2.22.               Благоустройство дворовой территории, расположенной по адресу: г. Артемовский, ул.Акулова, 5</t>
  </si>
  <si>
    <t>в том числе 2.23.               Благоустройство дворовой территории, расположенной по адресу: г. Артемовский, ул.Паровозников, 31</t>
  </si>
  <si>
    <t>в том числе 2.24.               Благоустройство дворовой территории, расположенной по адресу: г. Артемовский, ул.Свободы, 43 А, 43 В</t>
  </si>
  <si>
    <t>в том числе 2.25.               Благоустройство дворовой территории, расположенной по адресу: г. Артемовский, ул.Первомайская, 51</t>
  </si>
  <si>
    <t>в том числе 2.26.               Благоустройство дворовой территории, расположенной по адресу: г. Артемовский, ул.Достоевского, 4А</t>
  </si>
  <si>
    <t>Мероприятие 2. Благоустройство дворовых территорий, всего, из них:</t>
  </si>
  <si>
    <t xml:space="preserve">в том числе 2.6.               Благоустройство дворовой территории, расположенной по адресу: г.Артемовский, Первомайская, 59, ул.Терешковой, 20, 24, </t>
  </si>
  <si>
    <t>в том числе 2.10.               Благоустройство дворовых территорий, расположенных по адресу: г. Артемовский, ул.Ленина, 14, 16 ,18</t>
  </si>
  <si>
    <t>Мероприятие 1.2. Благоустройство городского парка культуры и отдыха в г.Артемовский, всего, из них:</t>
  </si>
  <si>
    <t>3,4,5,6</t>
  </si>
  <si>
    <t>Приложение</t>
  </si>
  <si>
    <t>Благоустройство дворовой территории, расположенной по адресу: г.Артемовский ул.Первомайская, 55</t>
  </si>
  <si>
    <t>Благоустройство дворовой территории, расположенной по адресу: г.Артемовский, ул.Заводская, 50</t>
  </si>
  <si>
    <t>Благоустройство дворовой территории, расположенной по адресу: г.Артемовский, ул. Мира, 12</t>
  </si>
  <si>
    <t>Благоустройство дворовой территории, расположенной по адресу: г.Артемовский, пер.Вайнера, 3 А</t>
  </si>
  <si>
    <t xml:space="preserve">Благоустройство дворовой территории, расположенной по адресу: г.Артемовский, Первомайская, 59, ул.Терешковой, 20, 24, </t>
  </si>
  <si>
    <t>Благоустройство дворовой территории, расположенной по адресу: Артемовский район, п.Буланаш, ул.Машиностроителей, 4</t>
  </si>
  <si>
    <t>Благоустройство дворовой территории, расположенной по адресу: г.Артемовский, ул. Полярников, 29</t>
  </si>
  <si>
    <t>Благоустройство дворовой территории, расположенной по адресу: г.Артемовский, ул.Свободы, 80</t>
  </si>
  <si>
    <t>Благоустройство дворовых территорий, расположенных по адресу: г. Артемовский, ул.Ленина, 14, 16 ,18</t>
  </si>
  <si>
    <t>Наименование мероприятия</t>
  </si>
  <si>
    <t>№</t>
  </si>
  <si>
    <t>Благоустройство сквера «Победы» по ул.Ленина в г.Артемовском</t>
  </si>
  <si>
    <t>Благоустройство городского парка культуры и отдыха в г.Артемовский</t>
  </si>
  <si>
    <t>Благоустройство общественных территорий</t>
  </si>
  <si>
    <t>Итого:</t>
  </si>
  <si>
    <t>Благоустройство дворовых территорий</t>
  </si>
  <si>
    <t>ВСЕГО</t>
  </si>
  <si>
    <t>Стоимость работ на 2018 год, тыс. руб.</t>
  </si>
  <si>
    <t>в том числе 2.27.               Благоустройство дворовой территории, расположенной по адресу: г. Артемовский, ул.Энгельса, 13</t>
  </si>
  <si>
    <t>в том числе 2.28.               Благоустройство дворовой территории, расположенной по адресу: г. Артемовский,                   ул.Мира,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</si>
</sst>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 vertical="center"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wrapText="1"/>
    </xf>
    <xf numFmtId="0" fontId="4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3"/>
  <sheetViews>
    <sheetView topLeftCell="A8" zoomScaleNormal="100" zoomScaleSheetLayoutView="75" workbookViewId="0">
      <selection activeCell="D41" sqref="D41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9</v>
      </c>
      <c r="B1" s="7"/>
      <c r="C1" s="8"/>
      <c r="D1" s="8"/>
      <c r="E1" s="8"/>
      <c r="F1" s="8"/>
      <c r="G1" s="8"/>
      <c r="H1" s="33" t="s">
        <v>10</v>
      </c>
      <c r="I1" s="33"/>
    </row>
    <row r="2" spans="1:10" ht="20.25" x14ac:dyDescent="0.25">
      <c r="A2" s="6"/>
      <c r="B2" s="7"/>
      <c r="C2" s="8"/>
      <c r="D2" s="8"/>
      <c r="E2" s="8"/>
      <c r="F2" s="8"/>
      <c r="G2" s="8"/>
      <c r="H2" s="19"/>
      <c r="I2" s="19" t="s">
        <v>51</v>
      </c>
    </row>
    <row r="3" spans="1:10" ht="81.75" customHeight="1" x14ac:dyDescent="0.25">
      <c r="A3" s="6"/>
      <c r="B3" s="7"/>
      <c r="C3" s="8"/>
      <c r="D3" s="8"/>
      <c r="E3" s="8"/>
      <c r="F3" s="8"/>
      <c r="G3" s="33" t="s">
        <v>24</v>
      </c>
      <c r="H3" s="33"/>
      <c r="I3" s="33"/>
    </row>
    <row r="4" spans="1:10" ht="84" customHeight="1" x14ac:dyDescent="0.25">
      <c r="A4" s="6"/>
      <c r="B4" s="7"/>
      <c r="C4" s="8"/>
      <c r="D4" s="8"/>
      <c r="E4" s="8"/>
      <c r="F4" s="33" t="s">
        <v>22</v>
      </c>
      <c r="G4" s="33"/>
      <c r="H4" s="33"/>
      <c r="I4" s="33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34" t="s">
        <v>14</v>
      </c>
      <c r="B6" s="35"/>
      <c r="C6" s="35"/>
      <c r="D6" s="35"/>
      <c r="E6" s="35"/>
      <c r="F6" s="35"/>
      <c r="G6" s="35"/>
      <c r="H6" s="35"/>
      <c r="I6" s="36"/>
    </row>
    <row r="7" spans="1:10" ht="60" customHeight="1" x14ac:dyDescent="0.25">
      <c r="A7" s="37" t="s">
        <v>11</v>
      </c>
      <c r="B7" s="37" t="s">
        <v>4</v>
      </c>
      <c r="C7" s="37" t="s">
        <v>16</v>
      </c>
      <c r="D7" s="37"/>
      <c r="E7" s="37"/>
      <c r="F7" s="37"/>
      <c r="G7" s="37"/>
      <c r="H7" s="37"/>
      <c r="I7" s="37" t="s">
        <v>7</v>
      </c>
    </row>
    <row r="8" spans="1:10" ht="27" customHeight="1" x14ac:dyDescent="0.25">
      <c r="A8" s="38"/>
      <c r="B8" s="38"/>
      <c r="C8" s="37" t="s">
        <v>5</v>
      </c>
      <c r="D8" s="37" t="s">
        <v>6</v>
      </c>
      <c r="E8" s="37"/>
      <c r="F8" s="37"/>
      <c r="G8" s="37"/>
      <c r="H8" s="37"/>
      <c r="I8" s="37"/>
    </row>
    <row r="9" spans="1:10" ht="20.25" x14ac:dyDescent="0.25">
      <c r="A9" s="38"/>
      <c r="B9" s="38"/>
      <c r="C9" s="38"/>
      <c r="D9" s="11">
        <v>2018</v>
      </c>
      <c r="E9" s="11">
        <v>2019</v>
      </c>
      <c r="F9" s="11">
        <v>2020</v>
      </c>
      <c r="G9" s="11">
        <v>2021</v>
      </c>
      <c r="H9" s="11">
        <v>2022</v>
      </c>
      <c r="I9" s="37"/>
    </row>
    <row r="10" spans="1:10" s="17" customFormat="1" ht="15.75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 s="8" customFormat="1" ht="40.5" x14ac:dyDescent="0.25">
      <c r="A11" s="11">
        <v>1</v>
      </c>
      <c r="B11" s="4" t="s">
        <v>3</v>
      </c>
      <c r="C11" s="13">
        <f>D11+E11+H11+F11+G11</f>
        <v>94933.622525252533</v>
      </c>
      <c r="D11" s="13">
        <f>D12+D13+D14</f>
        <v>70833.622525252533</v>
      </c>
      <c r="E11" s="13">
        <f t="shared" ref="E11:H11" si="0">E12+E13+E14</f>
        <v>12050</v>
      </c>
      <c r="F11" s="13">
        <f t="shared" si="0"/>
        <v>12050</v>
      </c>
      <c r="G11" s="13">
        <f t="shared" si="0"/>
        <v>0</v>
      </c>
      <c r="H11" s="13">
        <f t="shared" si="0"/>
        <v>0</v>
      </c>
      <c r="I11" s="15" t="s">
        <v>8</v>
      </c>
    </row>
    <row r="12" spans="1:10" s="8" customFormat="1" ht="20.25" x14ac:dyDescent="0.25">
      <c r="A12" s="11">
        <v>2</v>
      </c>
      <c r="B12" s="4" t="s">
        <v>0</v>
      </c>
      <c r="C12" s="13">
        <f>D12+E12+F12+G12+H12</f>
        <v>59849.801984999998</v>
      </c>
      <c r="D12" s="13">
        <f>D16+D25</f>
        <v>59849.801984999998</v>
      </c>
      <c r="E12" s="13">
        <f t="shared" ref="E12:H12" si="1">E16+E25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5" t="s">
        <v>8</v>
      </c>
      <c r="J12" s="21"/>
    </row>
    <row r="13" spans="1:10" s="8" customFormat="1" ht="20.25" x14ac:dyDescent="0.25">
      <c r="A13" s="11">
        <v>3</v>
      </c>
      <c r="B13" s="4" t="s">
        <v>1</v>
      </c>
      <c r="C13" s="13">
        <f>D13+E13+F13+G13+H13</f>
        <v>34699.984315000002</v>
      </c>
      <c r="D13" s="13">
        <f t="shared" ref="D13" si="2">D17+D26</f>
        <v>10599.984315000002</v>
      </c>
      <c r="E13" s="13">
        <f t="shared" ref="E13:H13" si="3">E17+E26</f>
        <v>12050</v>
      </c>
      <c r="F13" s="13">
        <f t="shared" si="3"/>
        <v>12050</v>
      </c>
      <c r="G13" s="13">
        <f t="shared" si="3"/>
        <v>0</v>
      </c>
      <c r="H13" s="13">
        <f t="shared" si="3"/>
        <v>0</v>
      </c>
      <c r="I13" s="15" t="s">
        <v>8</v>
      </c>
    </row>
    <row r="14" spans="1:10" s="8" customFormat="1" ht="20.25" x14ac:dyDescent="0.25">
      <c r="A14" s="11">
        <v>4</v>
      </c>
      <c r="B14" s="4" t="s">
        <v>17</v>
      </c>
      <c r="C14" s="13">
        <f>D14+E14+F14+G14+H14</f>
        <v>383.83622525252531</v>
      </c>
      <c r="D14" s="13">
        <f>D27</f>
        <v>383.83622525252531</v>
      </c>
      <c r="E14" s="13">
        <f t="shared" ref="E14:H14" si="4">E27</f>
        <v>0</v>
      </c>
      <c r="F14" s="13">
        <f t="shared" si="4"/>
        <v>0</v>
      </c>
      <c r="G14" s="13">
        <f t="shared" si="4"/>
        <v>0</v>
      </c>
      <c r="H14" s="13">
        <f t="shared" si="4"/>
        <v>0</v>
      </c>
      <c r="I14" s="15"/>
    </row>
    <row r="15" spans="1:10" s="8" customFormat="1" ht="60.75" x14ac:dyDescent="0.25">
      <c r="A15" s="11">
        <v>5</v>
      </c>
      <c r="B15" s="4" t="s">
        <v>18</v>
      </c>
      <c r="C15" s="13">
        <f t="shared" ref="C15:H15" si="5">C16+C17</f>
        <v>44750</v>
      </c>
      <c r="D15" s="13">
        <f t="shared" si="5"/>
        <v>30050</v>
      </c>
      <c r="E15" s="13">
        <f t="shared" si="5"/>
        <v>7350</v>
      </c>
      <c r="F15" s="13">
        <f t="shared" si="5"/>
        <v>7350</v>
      </c>
      <c r="G15" s="13">
        <f t="shared" si="5"/>
        <v>0</v>
      </c>
      <c r="H15" s="13">
        <f t="shared" si="5"/>
        <v>0</v>
      </c>
      <c r="I15" s="11" t="s">
        <v>50</v>
      </c>
    </row>
    <row r="16" spans="1:10" s="8" customFormat="1" ht="20.25" x14ac:dyDescent="0.25">
      <c r="A16" s="11">
        <v>6</v>
      </c>
      <c r="B16" s="4" t="s">
        <v>2</v>
      </c>
      <c r="C16" s="13">
        <f t="shared" ref="C16:C23" si="6">D16+E16+F16+G16+H16</f>
        <v>23750</v>
      </c>
      <c r="D16" s="13">
        <f>D19+D22</f>
        <v>23750</v>
      </c>
      <c r="E16" s="13">
        <f t="shared" ref="E16:H16" si="7">E19+E22</f>
        <v>0</v>
      </c>
      <c r="F16" s="13">
        <f t="shared" si="7"/>
        <v>0</v>
      </c>
      <c r="G16" s="13">
        <f t="shared" si="7"/>
        <v>0</v>
      </c>
      <c r="H16" s="13">
        <f t="shared" si="7"/>
        <v>0</v>
      </c>
      <c r="I16" s="15" t="s">
        <v>8</v>
      </c>
    </row>
    <row r="17" spans="1:10" s="8" customFormat="1" ht="20.25" x14ac:dyDescent="0.25">
      <c r="A17" s="11">
        <v>7</v>
      </c>
      <c r="B17" s="4" t="s">
        <v>1</v>
      </c>
      <c r="C17" s="13">
        <f t="shared" si="6"/>
        <v>21000</v>
      </c>
      <c r="D17" s="13">
        <f>D20+D23</f>
        <v>6300</v>
      </c>
      <c r="E17" s="13">
        <f t="shared" ref="E17:H17" si="8">E20+E23</f>
        <v>7350</v>
      </c>
      <c r="F17" s="13">
        <f t="shared" si="8"/>
        <v>7350</v>
      </c>
      <c r="G17" s="13">
        <f t="shared" si="8"/>
        <v>0</v>
      </c>
      <c r="H17" s="13">
        <f t="shared" si="8"/>
        <v>0</v>
      </c>
      <c r="I17" s="15" t="s">
        <v>8</v>
      </c>
    </row>
    <row r="18" spans="1:10" s="8" customFormat="1" ht="81" x14ac:dyDescent="0.25">
      <c r="A18" s="11">
        <v>8</v>
      </c>
      <c r="B18" s="4" t="s">
        <v>23</v>
      </c>
      <c r="C18" s="13">
        <f t="shared" si="6"/>
        <v>15000</v>
      </c>
      <c r="D18" s="13">
        <v>15000</v>
      </c>
      <c r="E18" s="13">
        <v>0</v>
      </c>
      <c r="F18" s="13">
        <v>0</v>
      </c>
      <c r="G18" s="13">
        <v>0</v>
      </c>
      <c r="H18" s="13">
        <v>0</v>
      </c>
      <c r="I18" s="15" t="s">
        <v>8</v>
      </c>
    </row>
    <row r="19" spans="1:10" s="8" customFormat="1" ht="20.25" x14ac:dyDescent="0.25">
      <c r="A19" s="11">
        <v>9</v>
      </c>
      <c r="B19" s="4" t="s">
        <v>2</v>
      </c>
      <c r="C19" s="13">
        <f t="shared" si="6"/>
        <v>14250</v>
      </c>
      <c r="D19" s="13">
        <f>D18-D20</f>
        <v>14250</v>
      </c>
      <c r="E19" s="13">
        <f t="shared" ref="E19:H19" si="9">E18-E20</f>
        <v>0</v>
      </c>
      <c r="F19" s="13">
        <f t="shared" si="9"/>
        <v>0</v>
      </c>
      <c r="G19" s="13">
        <f t="shared" si="9"/>
        <v>0</v>
      </c>
      <c r="H19" s="13">
        <f t="shared" si="9"/>
        <v>0</v>
      </c>
      <c r="I19" s="15" t="s">
        <v>8</v>
      </c>
    </row>
    <row r="20" spans="1:10" s="8" customFormat="1" ht="20.25" x14ac:dyDescent="0.25">
      <c r="A20" s="11">
        <v>10</v>
      </c>
      <c r="B20" s="4" t="s">
        <v>1</v>
      </c>
      <c r="C20" s="13">
        <f t="shared" si="6"/>
        <v>750</v>
      </c>
      <c r="D20" s="13">
        <f>D18*0.05</f>
        <v>750</v>
      </c>
      <c r="E20" s="13">
        <f t="shared" ref="E20:H20" si="10">E18*0.05</f>
        <v>0</v>
      </c>
      <c r="F20" s="13">
        <f t="shared" si="10"/>
        <v>0</v>
      </c>
      <c r="G20" s="13">
        <f t="shared" si="10"/>
        <v>0</v>
      </c>
      <c r="H20" s="13">
        <f t="shared" si="10"/>
        <v>0</v>
      </c>
      <c r="I20" s="15" t="s">
        <v>8</v>
      </c>
    </row>
    <row r="21" spans="1:10" s="8" customFormat="1" ht="81" x14ac:dyDescent="0.25">
      <c r="A21" s="11">
        <v>11</v>
      </c>
      <c r="B21" s="4" t="s">
        <v>49</v>
      </c>
      <c r="C21" s="13">
        <f t="shared" si="6"/>
        <v>29750</v>
      </c>
      <c r="D21" s="13">
        <f>D22+D23</f>
        <v>15050</v>
      </c>
      <c r="E21" s="13">
        <v>7350</v>
      </c>
      <c r="F21" s="13">
        <v>7350</v>
      </c>
      <c r="G21" s="13">
        <v>0</v>
      </c>
      <c r="H21" s="13">
        <f t="shared" ref="H21" si="11">H22+H23</f>
        <v>0</v>
      </c>
      <c r="I21" s="15" t="s">
        <v>8</v>
      </c>
    </row>
    <row r="22" spans="1:10" s="8" customFormat="1" ht="20.25" x14ac:dyDescent="0.25">
      <c r="A22" s="11">
        <v>12</v>
      </c>
      <c r="B22" s="4" t="s">
        <v>2</v>
      </c>
      <c r="C22" s="13">
        <f t="shared" si="6"/>
        <v>9500</v>
      </c>
      <c r="D22" s="13">
        <v>9500</v>
      </c>
      <c r="E22" s="13">
        <f>E21-E23</f>
        <v>0</v>
      </c>
      <c r="F22" s="13">
        <f t="shared" ref="F22:G22" si="12">F21-F23</f>
        <v>0</v>
      </c>
      <c r="G22" s="13">
        <f t="shared" si="12"/>
        <v>0</v>
      </c>
      <c r="H22" s="13">
        <v>0</v>
      </c>
      <c r="I22" s="15" t="s">
        <v>8</v>
      </c>
    </row>
    <row r="23" spans="1:10" s="8" customFormat="1" ht="20.25" x14ac:dyDescent="0.25">
      <c r="A23" s="11">
        <v>13</v>
      </c>
      <c r="B23" s="4" t="s">
        <v>1</v>
      </c>
      <c r="C23" s="13">
        <f t="shared" si="6"/>
        <v>20250</v>
      </c>
      <c r="D23" s="13">
        <v>5550</v>
      </c>
      <c r="E23" s="13">
        <v>7350</v>
      </c>
      <c r="F23" s="13">
        <v>7350</v>
      </c>
      <c r="G23" s="13">
        <v>0</v>
      </c>
      <c r="H23" s="13">
        <v>0</v>
      </c>
      <c r="I23" s="15" t="s">
        <v>8</v>
      </c>
    </row>
    <row r="24" spans="1:10" s="8" customFormat="1" ht="60.75" x14ac:dyDescent="0.25">
      <c r="A24" s="11">
        <v>14</v>
      </c>
      <c r="B24" s="4" t="s">
        <v>46</v>
      </c>
      <c r="C24" s="13">
        <f t="shared" ref="C24:C34" si="13">D24+E24+F24+G24+H24</f>
        <v>50183.622525252526</v>
      </c>
      <c r="D24" s="13">
        <f t="shared" ref="D24:H24" si="14">D25+D26+D27</f>
        <v>40783.622525252526</v>
      </c>
      <c r="E24" s="13">
        <f t="shared" si="14"/>
        <v>4700</v>
      </c>
      <c r="F24" s="13">
        <f t="shared" si="14"/>
        <v>4700</v>
      </c>
      <c r="G24" s="13">
        <f t="shared" si="14"/>
        <v>0</v>
      </c>
      <c r="H24" s="13">
        <f t="shared" si="14"/>
        <v>0</v>
      </c>
      <c r="I24" s="11" t="s">
        <v>15</v>
      </c>
    </row>
    <row r="25" spans="1:10" s="8" customFormat="1" ht="20.25" x14ac:dyDescent="0.25">
      <c r="A25" s="11">
        <v>15</v>
      </c>
      <c r="B25" s="4" t="s">
        <v>2</v>
      </c>
      <c r="C25" s="13">
        <f t="shared" si="13"/>
        <v>36099.801984999998</v>
      </c>
      <c r="D25" s="13">
        <f>D29+D33+D37+D41+D45+D49+D53+D57+D61+D65+D69+D73+D77+D81+D85+D89+D93+D97+D101+D105+D109+D113+D117+D121+D125+D129-0.1</f>
        <v>36099.801984999998</v>
      </c>
      <c r="E25" s="13">
        <f t="shared" ref="E25:H26" si="15">E29+E33+E37+E41+E45+E49+E53+E57+E61+E65+E69+E73+E77+E81+E85+E89+E93+E97+E101+E105+E109+E113+E117+E121+E125+E129</f>
        <v>0</v>
      </c>
      <c r="F25" s="13">
        <f t="shared" si="15"/>
        <v>0</v>
      </c>
      <c r="G25" s="13">
        <f t="shared" si="15"/>
        <v>0</v>
      </c>
      <c r="H25" s="13">
        <f t="shared" si="15"/>
        <v>0</v>
      </c>
      <c r="I25" s="15" t="s">
        <v>8</v>
      </c>
    </row>
    <row r="26" spans="1:10" s="8" customFormat="1" ht="20.25" x14ac:dyDescent="0.25">
      <c r="A26" s="11">
        <v>16</v>
      </c>
      <c r="B26" s="4" t="s">
        <v>1</v>
      </c>
      <c r="C26" s="13">
        <f t="shared" si="13"/>
        <v>13699.984315000002</v>
      </c>
      <c r="D26" s="13">
        <f>D30+D34+D38+D42+D46+D50+D54+D58+D62+D66+D70+D74+D78+D82+D86+D90+D94+D98+D102+D106+D110+D114+D118+D122+D126+D130+0.1</f>
        <v>4299.9843150000006</v>
      </c>
      <c r="E26" s="13">
        <f t="shared" si="15"/>
        <v>4700</v>
      </c>
      <c r="F26" s="13">
        <f t="shared" si="15"/>
        <v>4700</v>
      </c>
      <c r="G26" s="13">
        <f t="shared" si="15"/>
        <v>0</v>
      </c>
      <c r="H26" s="13">
        <f t="shared" si="15"/>
        <v>0</v>
      </c>
      <c r="I26" s="15" t="s">
        <v>8</v>
      </c>
    </row>
    <row r="27" spans="1:10" s="8" customFormat="1" ht="20.25" x14ac:dyDescent="0.25">
      <c r="A27" s="11">
        <v>17</v>
      </c>
      <c r="B27" s="4" t="s">
        <v>17</v>
      </c>
      <c r="C27" s="13">
        <f t="shared" si="13"/>
        <v>383.83622525252531</v>
      </c>
      <c r="D27" s="13">
        <f>D31+D35+D39+D43+D47+D51+D55+D59+D63+D67+D71+D75+D79+D83+D87+D91+D95+D99+D103+D107+D111+D115+D119+D123+D127+D131</f>
        <v>383.83622525252531</v>
      </c>
      <c r="E27" s="13">
        <f t="shared" ref="E27:H27" si="16">E31+E35+E39+E43+E47+E51+E55+E59+E63+E67+E71+E75+E79+E83+E87+E91+E95+E99+E103+E107+E111+E115+E119+E123+E127+E131</f>
        <v>0</v>
      </c>
      <c r="F27" s="13">
        <f t="shared" si="16"/>
        <v>0</v>
      </c>
      <c r="G27" s="13">
        <f t="shared" si="16"/>
        <v>0</v>
      </c>
      <c r="H27" s="13">
        <f t="shared" si="16"/>
        <v>0</v>
      </c>
      <c r="I27" s="15"/>
    </row>
    <row r="28" spans="1:10" s="8" customFormat="1" ht="110.25" customHeight="1" x14ac:dyDescent="0.25">
      <c r="A28" s="11">
        <v>18</v>
      </c>
      <c r="B28" s="22" t="s">
        <v>28</v>
      </c>
      <c r="C28" s="14">
        <f t="shared" si="13"/>
        <v>4325.2525252525256</v>
      </c>
      <c r="D28" s="14">
        <v>4325.2525252525256</v>
      </c>
      <c r="E28" s="14">
        <f t="shared" ref="E28:H28" si="17">E29+E30+E31</f>
        <v>0</v>
      </c>
      <c r="F28" s="13">
        <f t="shared" si="17"/>
        <v>0</v>
      </c>
      <c r="G28" s="13">
        <f t="shared" si="17"/>
        <v>0</v>
      </c>
      <c r="H28" s="13">
        <f t="shared" si="17"/>
        <v>0</v>
      </c>
      <c r="I28" s="15" t="s">
        <v>8</v>
      </c>
    </row>
    <row r="29" spans="1:10" ht="20.25" x14ac:dyDescent="0.25">
      <c r="A29" s="11">
        <v>19</v>
      </c>
      <c r="B29" s="4" t="s">
        <v>2</v>
      </c>
      <c r="C29" s="13">
        <f t="shared" si="13"/>
        <v>4067.9</v>
      </c>
      <c r="D29" s="13">
        <f>D28-D30-D31</f>
        <v>4067.9</v>
      </c>
      <c r="E29" s="13">
        <v>0</v>
      </c>
      <c r="F29" s="14">
        <v>0</v>
      </c>
      <c r="G29" s="13">
        <v>0</v>
      </c>
      <c r="H29" s="13">
        <v>0</v>
      </c>
      <c r="I29" s="15" t="s">
        <v>8</v>
      </c>
    </row>
    <row r="30" spans="1:10" ht="20.25" x14ac:dyDescent="0.25">
      <c r="A30" s="11">
        <v>20</v>
      </c>
      <c r="B30" s="4" t="s">
        <v>1</v>
      </c>
      <c r="C30" s="13">
        <f t="shared" si="13"/>
        <v>214.10000000000002</v>
      </c>
      <c r="D30" s="13">
        <f>(D28-D31)*0.05</f>
        <v>214.10000000000002</v>
      </c>
      <c r="E30" s="13">
        <v>0</v>
      </c>
      <c r="F30" s="14">
        <v>0</v>
      </c>
      <c r="G30" s="13">
        <v>0</v>
      </c>
      <c r="H30" s="13">
        <v>0</v>
      </c>
      <c r="I30" s="15" t="s">
        <v>8</v>
      </c>
      <c r="J30" s="18"/>
    </row>
    <row r="31" spans="1:10" ht="20.25" x14ac:dyDescent="0.25">
      <c r="A31" s="11">
        <v>21</v>
      </c>
      <c r="B31" s="4" t="s">
        <v>17</v>
      </c>
      <c r="C31" s="13">
        <f t="shared" si="13"/>
        <v>43.25252525252526</v>
      </c>
      <c r="D31" s="13">
        <f>D28*0.01</f>
        <v>43.25252525252526</v>
      </c>
      <c r="E31" s="13">
        <v>0</v>
      </c>
      <c r="F31" s="14">
        <v>0</v>
      </c>
      <c r="G31" s="13">
        <v>0</v>
      </c>
      <c r="H31" s="13">
        <v>0</v>
      </c>
      <c r="I31" s="15"/>
    </row>
    <row r="32" spans="1:10" s="8" customFormat="1" ht="105.75" customHeight="1" x14ac:dyDescent="0.25">
      <c r="A32" s="11">
        <v>22</v>
      </c>
      <c r="B32" s="22" t="s">
        <v>29</v>
      </c>
      <c r="C32" s="13">
        <f t="shared" si="13"/>
        <v>3082.97</v>
      </c>
      <c r="D32" s="13">
        <v>3082.97</v>
      </c>
      <c r="E32" s="13">
        <f t="shared" ref="E32:H32" si="18">E33+E34+E35</f>
        <v>0</v>
      </c>
      <c r="F32" s="13">
        <f t="shared" si="18"/>
        <v>0</v>
      </c>
      <c r="G32" s="13">
        <f t="shared" si="18"/>
        <v>0</v>
      </c>
      <c r="H32" s="13">
        <f t="shared" si="18"/>
        <v>0</v>
      </c>
      <c r="I32" s="15" t="s">
        <v>8</v>
      </c>
    </row>
    <row r="33" spans="1:10" ht="20.25" x14ac:dyDescent="0.25">
      <c r="A33" s="11">
        <v>23</v>
      </c>
      <c r="B33" s="4" t="s">
        <v>2</v>
      </c>
      <c r="C33" s="13">
        <f t="shared" si="13"/>
        <v>2899.533285</v>
      </c>
      <c r="D33" s="13">
        <f>D32-D34-D35</f>
        <v>2899.533285</v>
      </c>
      <c r="E33" s="13">
        <v>0</v>
      </c>
      <c r="F33" s="14">
        <v>0</v>
      </c>
      <c r="G33" s="13">
        <v>0</v>
      </c>
      <c r="H33" s="13">
        <v>0</v>
      </c>
      <c r="I33" s="15" t="s">
        <v>8</v>
      </c>
    </row>
    <row r="34" spans="1:10" ht="20.25" x14ac:dyDescent="0.25">
      <c r="A34" s="11">
        <v>24</v>
      </c>
      <c r="B34" s="4" t="s">
        <v>1</v>
      </c>
      <c r="C34" s="13">
        <f t="shared" si="13"/>
        <v>152.60701500000002</v>
      </c>
      <c r="D34" s="13">
        <f>(D32-D35)*0.05</f>
        <v>152.60701500000002</v>
      </c>
      <c r="E34" s="13">
        <v>0</v>
      </c>
      <c r="F34" s="14">
        <v>0</v>
      </c>
      <c r="G34" s="13">
        <v>0</v>
      </c>
      <c r="H34" s="13">
        <v>0</v>
      </c>
      <c r="I34" s="15" t="s">
        <v>8</v>
      </c>
      <c r="J34" s="18"/>
    </row>
    <row r="35" spans="1:10" ht="20.25" x14ac:dyDescent="0.25">
      <c r="A35" s="11">
        <v>25</v>
      </c>
      <c r="B35" s="4" t="s">
        <v>17</v>
      </c>
      <c r="C35" s="13">
        <f t="shared" ref="C35:C38" si="19">D35+E35+F35+G35+H35</f>
        <v>30.829699999999999</v>
      </c>
      <c r="D35" s="13">
        <f>D32*0.01</f>
        <v>30.829699999999999</v>
      </c>
      <c r="E35" s="13">
        <v>0</v>
      </c>
      <c r="F35" s="14">
        <v>0</v>
      </c>
      <c r="G35" s="13">
        <v>0</v>
      </c>
      <c r="H35" s="13">
        <v>0</v>
      </c>
      <c r="I35" s="15" t="s">
        <v>8</v>
      </c>
    </row>
    <row r="36" spans="1:10" ht="86.25" customHeight="1" x14ac:dyDescent="0.25">
      <c r="A36" s="11">
        <v>26</v>
      </c>
      <c r="B36" s="22" t="s">
        <v>25</v>
      </c>
      <c r="C36" s="13">
        <f t="shared" si="19"/>
        <v>3886.3</v>
      </c>
      <c r="D36" s="13">
        <v>3886.3</v>
      </c>
      <c r="E36" s="13">
        <f t="shared" ref="E36" si="20">E37+E38+E39</f>
        <v>0</v>
      </c>
      <c r="F36" s="13">
        <f t="shared" ref="F36" si="21">F37+F38+F39</f>
        <v>0</v>
      </c>
      <c r="G36" s="13">
        <f t="shared" ref="G36" si="22">G37+G38+G39</f>
        <v>0</v>
      </c>
      <c r="H36" s="13">
        <f t="shared" ref="H36" si="23">H37+H38+H39</f>
        <v>0</v>
      </c>
      <c r="I36" s="15" t="s">
        <v>8</v>
      </c>
    </row>
    <row r="37" spans="1:10" ht="20.25" x14ac:dyDescent="0.25">
      <c r="A37" s="11">
        <v>27</v>
      </c>
      <c r="B37" s="4" t="s">
        <v>2</v>
      </c>
      <c r="C37" s="13">
        <f t="shared" si="19"/>
        <v>3655.0651500000004</v>
      </c>
      <c r="D37" s="13">
        <f>D36-D38-D39</f>
        <v>3655.0651500000004</v>
      </c>
      <c r="E37" s="13">
        <v>0</v>
      </c>
      <c r="F37" s="14">
        <v>0</v>
      </c>
      <c r="G37" s="13">
        <v>0</v>
      </c>
      <c r="H37" s="13">
        <v>0</v>
      </c>
      <c r="I37" s="15" t="s">
        <v>8</v>
      </c>
    </row>
    <row r="38" spans="1:10" ht="20.25" x14ac:dyDescent="0.25">
      <c r="A38" s="11">
        <v>28</v>
      </c>
      <c r="B38" s="4" t="s">
        <v>1</v>
      </c>
      <c r="C38" s="13">
        <f t="shared" si="19"/>
        <v>192.37185000000002</v>
      </c>
      <c r="D38" s="13">
        <f>(D36-D39)*0.05</f>
        <v>192.37185000000002</v>
      </c>
      <c r="E38" s="13">
        <v>0</v>
      </c>
      <c r="F38" s="14">
        <v>0</v>
      </c>
      <c r="G38" s="13">
        <v>0</v>
      </c>
      <c r="H38" s="13">
        <v>0</v>
      </c>
      <c r="I38" s="15" t="s">
        <v>8</v>
      </c>
      <c r="J38" s="18"/>
    </row>
    <row r="39" spans="1:10" ht="20.25" x14ac:dyDescent="0.25">
      <c r="A39" s="11">
        <v>29</v>
      </c>
      <c r="B39" s="4" t="s">
        <v>17</v>
      </c>
      <c r="C39" s="13">
        <f t="shared" ref="C39:C42" si="24">D39+E39+F39+G39+H39</f>
        <v>38.863</v>
      </c>
      <c r="D39" s="13">
        <f>D36*0.01</f>
        <v>38.863</v>
      </c>
      <c r="E39" s="13">
        <v>0</v>
      </c>
      <c r="F39" s="14">
        <v>0</v>
      </c>
      <c r="G39" s="13">
        <v>0</v>
      </c>
      <c r="H39" s="13">
        <v>0</v>
      </c>
      <c r="I39" s="15" t="s">
        <v>8</v>
      </c>
    </row>
    <row r="40" spans="1:10" ht="85.5" customHeight="1" x14ac:dyDescent="0.25">
      <c r="A40" s="11">
        <v>30</v>
      </c>
      <c r="B40" s="22" t="s">
        <v>26</v>
      </c>
      <c r="C40" s="13">
        <f t="shared" si="24"/>
        <v>1159.3</v>
      </c>
      <c r="D40" s="13">
        <v>1159.3</v>
      </c>
      <c r="E40" s="13">
        <f t="shared" ref="E40" si="25">E41+E42+E43</f>
        <v>0</v>
      </c>
      <c r="F40" s="13">
        <f t="shared" ref="F40" si="26">F41+F42+F43</f>
        <v>0</v>
      </c>
      <c r="G40" s="13">
        <f t="shared" ref="G40" si="27">G41+G42+G43</f>
        <v>0</v>
      </c>
      <c r="H40" s="13">
        <f t="shared" ref="H40" si="28">H41+H42+H43</f>
        <v>0</v>
      </c>
      <c r="I40" s="15" t="s">
        <v>8</v>
      </c>
    </row>
    <row r="41" spans="1:10" ht="20.25" x14ac:dyDescent="0.25">
      <c r="A41" s="11">
        <v>31</v>
      </c>
      <c r="B41" s="4" t="s">
        <v>2</v>
      </c>
      <c r="C41" s="13">
        <f t="shared" si="24"/>
        <v>1090.3216499999999</v>
      </c>
      <c r="D41" s="13">
        <f>D40-D42-D43</f>
        <v>1090.3216499999999</v>
      </c>
      <c r="E41" s="13">
        <v>0</v>
      </c>
      <c r="F41" s="14">
        <v>0</v>
      </c>
      <c r="G41" s="13">
        <v>0</v>
      </c>
      <c r="H41" s="13">
        <v>0</v>
      </c>
      <c r="I41" s="15" t="s">
        <v>8</v>
      </c>
    </row>
    <row r="42" spans="1:10" ht="20.25" x14ac:dyDescent="0.25">
      <c r="A42" s="11">
        <v>32</v>
      </c>
      <c r="B42" s="4" t="s">
        <v>1</v>
      </c>
      <c r="C42" s="13">
        <f t="shared" si="24"/>
        <v>57.385349999999995</v>
      </c>
      <c r="D42" s="13">
        <f>(D40-D43)*0.05</f>
        <v>57.385349999999995</v>
      </c>
      <c r="E42" s="13">
        <v>0</v>
      </c>
      <c r="F42" s="14">
        <v>0</v>
      </c>
      <c r="G42" s="13">
        <v>0</v>
      </c>
      <c r="H42" s="13">
        <v>0</v>
      </c>
      <c r="I42" s="15" t="s">
        <v>8</v>
      </c>
    </row>
    <row r="43" spans="1:10" ht="20.25" x14ac:dyDescent="0.25">
      <c r="A43" s="11">
        <v>33</v>
      </c>
      <c r="B43" s="4" t="s">
        <v>17</v>
      </c>
      <c r="C43" s="13">
        <f t="shared" ref="C43:C46" si="29">D43+E43+F43+G43+H43</f>
        <v>11.593</v>
      </c>
      <c r="D43" s="13">
        <f>D40*0.01</f>
        <v>11.593</v>
      </c>
      <c r="E43" s="13">
        <v>0</v>
      </c>
      <c r="F43" s="14">
        <v>0</v>
      </c>
      <c r="G43" s="13">
        <v>0</v>
      </c>
      <c r="H43" s="13">
        <v>0</v>
      </c>
      <c r="I43" s="15" t="s">
        <v>8</v>
      </c>
    </row>
    <row r="44" spans="1:10" ht="101.25" x14ac:dyDescent="0.25">
      <c r="A44" s="11">
        <v>34</v>
      </c>
      <c r="B44" s="22" t="s">
        <v>30</v>
      </c>
      <c r="C44" s="13">
        <f t="shared" si="29"/>
        <v>2490</v>
      </c>
      <c r="D44" s="13">
        <v>2490</v>
      </c>
      <c r="E44" s="13">
        <f t="shared" ref="E44" si="30">E45+E46+E47</f>
        <v>0</v>
      </c>
      <c r="F44" s="13">
        <f t="shared" ref="F44" si="31">F45+F46+F47</f>
        <v>0</v>
      </c>
      <c r="G44" s="13">
        <f t="shared" ref="G44" si="32">G45+G46+G47</f>
        <v>0</v>
      </c>
      <c r="H44" s="13">
        <f t="shared" ref="H44" si="33">H45+H46+H47</f>
        <v>0</v>
      </c>
      <c r="I44" s="15" t="s">
        <v>8</v>
      </c>
    </row>
    <row r="45" spans="1:10" ht="20.25" x14ac:dyDescent="0.25">
      <c r="A45" s="11">
        <v>35</v>
      </c>
      <c r="B45" s="4" t="s">
        <v>2</v>
      </c>
      <c r="C45" s="13">
        <f t="shared" si="29"/>
        <v>2341.9</v>
      </c>
      <c r="D45" s="14">
        <f>D44-D46-D47</f>
        <v>2341.9</v>
      </c>
      <c r="E45" s="13">
        <v>0</v>
      </c>
      <c r="F45" s="14">
        <v>0</v>
      </c>
      <c r="G45" s="13">
        <v>0</v>
      </c>
      <c r="H45" s="13">
        <v>0</v>
      </c>
      <c r="I45" s="15" t="s">
        <v>8</v>
      </c>
    </row>
    <row r="46" spans="1:10" ht="20.25" x14ac:dyDescent="0.25">
      <c r="A46" s="11">
        <v>36</v>
      </c>
      <c r="B46" s="4" t="s">
        <v>1</v>
      </c>
      <c r="C46" s="13">
        <f t="shared" si="29"/>
        <v>123.2</v>
      </c>
      <c r="D46" s="14">
        <v>123.2</v>
      </c>
      <c r="E46" s="13">
        <v>0</v>
      </c>
      <c r="F46" s="14">
        <v>0</v>
      </c>
      <c r="G46" s="13">
        <v>0</v>
      </c>
      <c r="H46" s="13">
        <v>0</v>
      </c>
      <c r="I46" s="15" t="s">
        <v>8</v>
      </c>
    </row>
    <row r="47" spans="1:10" ht="20.25" x14ac:dyDescent="0.25">
      <c r="A47" s="11">
        <v>37</v>
      </c>
      <c r="B47" s="4" t="s">
        <v>17</v>
      </c>
      <c r="C47" s="13">
        <f t="shared" ref="C47:C50" si="34">D47+E47+F47+G47+H47</f>
        <v>24.900000000000002</v>
      </c>
      <c r="D47" s="14">
        <f>D44*0.01</f>
        <v>24.900000000000002</v>
      </c>
      <c r="E47" s="13">
        <v>0</v>
      </c>
      <c r="F47" s="14">
        <v>0</v>
      </c>
      <c r="G47" s="13">
        <v>0</v>
      </c>
      <c r="H47" s="13">
        <v>0</v>
      </c>
      <c r="I47" s="15" t="s">
        <v>8</v>
      </c>
    </row>
    <row r="48" spans="1:10" ht="128.25" customHeight="1" x14ac:dyDescent="0.25">
      <c r="A48" s="11">
        <v>38</v>
      </c>
      <c r="B48" s="22" t="s">
        <v>47</v>
      </c>
      <c r="C48" s="13">
        <f t="shared" si="34"/>
        <v>5193.8</v>
      </c>
      <c r="D48" s="14">
        <v>5193.8</v>
      </c>
      <c r="E48" s="13">
        <f t="shared" ref="E48" si="35">E49+E50+E51</f>
        <v>0</v>
      </c>
      <c r="F48" s="13">
        <f t="shared" ref="F48" si="36">F49+F50+F51</f>
        <v>0</v>
      </c>
      <c r="G48" s="13">
        <f t="shared" ref="G48" si="37">G49+G50+G51</f>
        <v>0</v>
      </c>
      <c r="H48" s="13">
        <f t="shared" ref="H48" si="38">H49+H50+H51</f>
        <v>0</v>
      </c>
      <c r="I48" s="15" t="s">
        <v>8</v>
      </c>
    </row>
    <row r="49" spans="1:9" ht="20.25" x14ac:dyDescent="0.25">
      <c r="A49" s="11">
        <v>39</v>
      </c>
      <c r="B49" s="4" t="s">
        <v>2</v>
      </c>
      <c r="C49" s="13">
        <f t="shared" si="34"/>
        <v>4884.7689</v>
      </c>
      <c r="D49" s="14">
        <f>D48-D50-D51</f>
        <v>4884.7689</v>
      </c>
      <c r="E49" s="13">
        <v>0</v>
      </c>
      <c r="F49" s="14">
        <v>0</v>
      </c>
      <c r="G49" s="13">
        <v>0</v>
      </c>
      <c r="H49" s="13">
        <v>0</v>
      </c>
      <c r="I49" s="15" t="s">
        <v>8</v>
      </c>
    </row>
    <row r="50" spans="1:9" ht="20.25" x14ac:dyDescent="0.25">
      <c r="A50" s="11">
        <v>40</v>
      </c>
      <c r="B50" s="4" t="s">
        <v>1</v>
      </c>
      <c r="C50" s="13">
        <f t="shared" si="34"/>
        <v>257.09309999999999</v>
      </c>
      <c r="D50" s="14">
        <f>(D48-D51)*0.05</f>
        <v>257.09309999999999</v>
      </c>
      <c r="E50" s="13">
        <v>0</v>
      </c>
      <c r="F50" s="14">
        <v>0</v>
      </c>
      <c r="G50" s="13">
        <v>0</v>
      </c>
      <c r="H50" s="13">
        <v>0</v>
      </c>
      <c r="I50" s="15" t="s">
        <v>8</v>
      </c>
    </row>
    <row r="51" spans="1:9" ht="20.25" x14ac:dyDescent="0.25">
      <c r="A51" s="11">
        <v>41</v>
      </c>
      <c r="B51" s="4" t="s">
        <v>17</v>
      </c>
      <c r="C51" s="13">
        <f t="shared" ref="C51:C54" si="39">D51+E51+F51+G51+H51</f>
        <v>51.938000000000002</v>
      </c>
      <c r="D51" s="14">
        <f>D48*0.01</f>
        <v>51.938000000000002</v>
      </c>
      <c r="E51" s="13">
        <v>0</v>
      </c>
      <c r="F51" s="14">
        <v>0</v>
      </c>
      <c r="G51" s="13">
        <v>0</v>
      </c>
      <c r="H51" s="13">
        <v>0</v>
      </c>
      <c r="I51" s="15" t="s">
        <v>8</v>
      </c>
    </row>
    <row r="52" spans="1:9" ht="121.5" x14ac:dyDescent="0.25">
      <c r="A52" s="11">
        <v>42</v>
      </c>
      <c r="B52" s="22" t="s">
        <v>31</v>
      </c>
      <c r="C52" s="13">
        <f t="shared" si="39"/>
        <v>3840.4</v>
      </c>
      <c r="D52" s="14">
        <v>3840.4</v>
      </c>
      <c r="E52" s="13">
        <f t="shared" ref="E52" si="40">E53+E54+E55</f>
        <v>0</v>
      </c>
      <c r="F52" s="13">
        <f t="shared" ref="F52" si="41">F53+F54+F55</f>
        <v>0</v>
      </c>
      <c r="G52" s="13">
        <f t="shared" ref="G52" si="42">G53+G54+G55</f>
        <v>0</v>
      </c>
      <c r="H52" s="13">
        <f t="shared" ref="H52" si="43">H53+H54+H55</f>
        <v>0</v>
      </c>
      <c r="I52" s="15" t="s">
        <v>8</v>
      </c>
    </row>
    <row r="53" spans="1:9" ht="20.25" x14ac:dyDescent="0.25">
      <c r="A53" s="11">
        <v>43</v>
      </c>
      <c r="B53" s="4" t="s">
        <v>2</v>
      </c>
      <c r="C53" s="13">
        <f t="shared" si="39"/>
        <v>3611.8962000000001</v>
      </c>
      <c r="D53" s="14">
        <f>D52-D54-D55</f>
        <v>3611.8962000000001</v>
      </c>
      <c r="E53" s="13">
        <v>0</v>
      </c>
      <c r="F53" s="14">
        <v>0</v>
      </c>
      <c r="G53" s="13">
        <v>0</v>
      </c>
      <c r="H53" s="13">
        <v>0</v>
      </c>
      <c r="I53" s="15" t="s">
        <v>8</v>
      </c>
    </row>
    <row r="54" spans="1:9" ht="20.25" x14ac:dyDescent="0.25">
      <c r="A54" s="11">
        <v>44</v>
      </c>
      <c r="B54" s="4" t="s">
        <v>1</v>
      </c>
      <c r="C54" s="13">
        <f t="shared" si="39"/>
        <v>190.09980000000002</v>
      </c>
      <c r="D54" s="14">
        <f>(D52-D55)*0.05</f>
        <v>190.09980000000002</v>
      </c>
      <c r="E54" s="13">
        <v>0</v>
      </c>
      <c r="F54" s="14">
        <v>0</v>
      </c>
      <c r="G54" s="13">
        <v>0</v>
      </c>
      <c r="H54" s="13">
        <v>0</v>
      </c>
      <c r="I54" s="15" t="s">
        <v>8</v>
      </c>
    </row>
    <row r="55" spans="1:9" ht="20.25" x14ac:dyDescent="0.25">
      <c r="A55" s="11">
        <v>45</v>
      </c>
      <c r="B55" s="4" t="s">
        <v>17</v>
      </c>
      <c r="C55" s="13">
        <f t="shared" ref="C55:C59" si="44">D55+E55+F55+G55+H55</f>
        <v>38.404000000000003</v>
      </c>
      <c r="D55" s="14">
        <f>D52*0.01</f>
        <v>38.404000000000003</v>
      </c>
      <c r="E55" s="13">
        <v>0</v>
      </c>
      <c r="F55" s="14">
        <v>0</v>
      </c>
      <c r="G55" s="13">
        <v>0</v>
      </c>
      <c r="H55" s="13">
        <v>0</v>
      </c>
      <c r="I55" s="15" t="s">
        <v>8</v>
      </c>
    </row>
    <row r="56" spans="1:9" ht="101.25" x14ac:dyDescent="0.25">
      <c r="A56" s="11">
        <v>46</v>
      </c>
      <c r="B56" s="22" t="s">
        <v>27</v>
      </c>
      <c r="C56" s="13">
        <f t="shared" si="44"/>
        <v>5500</v>
      </c>
      <c r="D56" s="14">
        <v>5500</v>
      </c>
      <c r="E56" s="13">
        <f t="shared" ref="E56:H56" si="45">E57+E58+E59</f>
        <v>0</v>
      </c>
      <c r="F56" s="13">
        <f t="shared" si="45"/>
        <v>0</v>
      </c>
      <c r="G56" s="13">
        <f t="shared" si="45"/>
        <v>0</v>
      </c>
      <c r="H56" s="13">
        <f t="shared" si="45"/>
        <v>0</v>
      </c>
      <c r="I56" s="15" t="s">
        <v>8</v>
      </c>
    </row>
    <row r="57" spans="1:9" ht="20.25" x14ac:dyDescent="0.25">
      <c r="A57" s="11">
        <v>47</v>
      </c>
      <c r="B57" s="4" t="s">
        <v>2</v>
      </c>
      <c r="C57" s="13">
        <f t="shared" si="44"/>
        <v>5172.8</v>
      </c>
      <c r="D57" s="14">
        <f>D56-D58-D59</f>
        <v>5172.8</v>
      </c>
      <c r="E57" s="13">
        <v>0</v>
      </c>
      <c r="F57" s="14">
        <v>0</v>
      </c>
      <c r="G57" s="13">
        <v>0</v>
      </c>
      <c r="H57" s="13">
        <v>0</v>
      </c>
      <c r="I57" s="15" t="s">
        <v>8</v>
      </c>
    </row>
    <row r="58" spans="1:9" ht="20.25" x14ac:dyDescent="0.25">
      <c r="A58" s="11">
        <v>48</v>
      </c>
      <c r="B58" s="4" t="s">
        <v>1</v>
      </c>
      <c r="C58" s="13">
        <f t="shared" si="44"/>
        <v>272.2</v>
      </c>
      <c r="D58" s="14">
        <v>272.2</v>
      </c>
      <c r="E58" s="13">
        <v>0</v>
      </c>
      <c r="F58" s="14">
        <v>0</v>
      </c>
      <c r="G58" s="13">
        <v>0</v>
      </c>
      <c r="H58" s="13">
        <v>0</v>
      </c>
      <c r="I58" s="15" t="s">
        <v>8</v>
      </c>
    </row>
    <row r="59" spans="1:9" ht="20.25" x14ac:dyDescent="0.25">
      <c r="A59" s="11">
        <v>49</v>
      </c>
      <c r="B59" s="4" t="s">
        <v>17</v>
      </c>
      <c r="C59" s="13">
        <f t="shared" si="44"/>
        <v>55</v>
      </c>
      <c r="D59" s="14">
        <f>D56*0.01</f>
        <v>55</v>
      </c>
      <c r="E59" s="13">
        <v>0</v>
      </c>
      <c r="F59" s="14">
        <v>0</v>
      </c>
      <c r="G59" s="13">
        <v>0</v>
      </c>
      <c r="H59" s="13">
        <v>0</v>
      </c>
      <c r="I59" s="15"/>
    </row>
    <row r="60" spans="1:9" ht="105.75" customHeight="1" x14ac:dyDescent="0.25">
      <c r="A60" s="11">
        <v>50</v>
      </c>
      <c r="B60" s="22" t="s">
        <v>32</v>
      </c>
      <c r="C60" s="13">
        <f t="shared" ref="C60:C63" si="46">D60+E60+F60+G60+H60</f>
        <v>2764.8</v>
      </c>
      <c r="D60" s="14">
        <v>2764.8</v>
      </c>
      <c r="E60" s="13">
        <f>E61+E62+E63</f>
        <v>0</v>
      </c>
      <c r="F60" s="13">
        <f t="shared" ref="F60:H60" si="47">F61+F62+F63</f>
        <v>0</v>
      </c>
      <c r="G60" s="13">
        <f t="shared" si="47"/>
        <v>0</v>
      </c>
      <c r="H60" s="13">
        <f t="shared" si="47"/>
        <v>0</v>
      </c>
      <c r="I60" s="15" t="s">
        <v>8</v>
      </c>
    </row>
    <row r="61" spans="1:9" ht="20.25" x14ac:dyDescent="0.25">
      <c r="A61" s="11">
        <v>51</v>
      </c>
      <c r="B61" s="4" t="s">
        <v>2</v>
      </c>
      <c r="C61" s="13">
        <f t="shared" si="46"/>
        <v>2600.2944000000002</v>
      </c>
      <c r="D61" s="14">
        <f>D60-D62-D63</f>
        <v>2600.2944000000002</v>
      </c>
      <c r="E61" s="13">
        <v>0</v>
      </c>
      <c r="F61" s="14">
        <v>0</v>
      </c>
      <c r="G61" s="13">
        <v>0</v>
      </c>
      <c r="H61" s="13">
        <v>0</v>
      </c>
      <c r="I61" s="15" t="s">
        <v>8</v>
      </c>
    </row>
    <row r="62" spans="1:9" ht="20.25" x14ac:dyDescent="0.25">
      <c r="A62" s="11">
        <v>52</v>
      </c>
      <c r="B62" s="4" t="s">
        <v>1</v>
      </c>
      <c r="C62" s="13">
        <f t="shared" si="46"/>
        <v>136.85760000000002</v>
      </c>
      <c r="D62" s="14">
        <f>(D60-D63)*0.05</f>
        <v>136.85760000000002</v>
      </c>
      <c r="E62" s="13">
        <v>0</v>
      </c>
      <c r="F62" s="14">
        <v>0</v>
      </c>
      <c r="G62" s="13">
        <v>0</v>
      </c>
      <c r="H62" s="13">
        <v>0</v>
      </c>
      <c r="I62" s="15" t="s">
        <v>8</v>
      </c>
    </row>
    <row r="63" spans="1:9" ht="20.25" x14ac:dyDescent="0.25">
      <c r="A63" s="11">
        <v>53</v>
      </c>
      <c r="B63" s="4" t="s">
        <v>17</v>
      </c>
      <c r="C63" s="13">
        <f t="shared" si="46"/>
        <v>27.648000000000003</v>
      </c>
      <c r="D63" s="14">
        <f>D60*0.01</f>
        <v>27.648000000000003</v>
      </c>
      <c r="E63" s="13">
        <v>0</v>
      </c>
      <c r="F63" s="14">
        <v>0</v>
      </c>
      <c r="G63" s="13">
        <v>0</v>
      </c>
      <c r="H63" s="13">
        <v>0</v>
      </c>
      <c r="I63" s="15"/>
    </row>
    <row r="64" spans="1:9" ht="107.25" customHeight="1" x14ac:dyDescent="0.25">
      <c r="A64" s="11">
        <v>54</v>
      </c>
      <c r="B64" s="22" t="s">
        <v>48</v>
      </c>
      <c r="C64" s="13">
        <f t="shared" ref="C64:C67" si="48">D64+E64+F64+G64+H64</f>
        <v>6140.8</v>
      </c>
      <c r="D64" s="14">
        <v>6140.8</v>
      </c>
      <c r="E64" s="13">
        <f t="shared" ref="E64:H64" si="49">E65+E66+E67</f>
        <v>0</v>
      </c>
      <c r="F64" s="13">
        <f t="shared" si="49"/>
        <v>0</v>
      </c>
      <c r="G64" s="13">
        <f t="shared" si="49"/>
        <v>0</v>
      </c>
      <c r="H64" s="13">
        <f t="shared" si="49"/>
        <v>0</v>
      </c>
      <c r="I64" s="15" t="s">
        <v>8</v>
      </c>
    </row>
    <row r="65" spans="1:9" ht="20.25" x14ac:dyDescent="0.25">
      <c r="A65" s="11">
        <v>55</v>
      </c>
      <c r="B65" s="4" t="s">
        <v>2</v>
      </c>
      <c r="C65" s="13">
        <f t="shared" si="48"/>
        <v>5775.4223999999995</v>
      </c>
      <c r="D65" s="13">
        <f>D64-D66-D67</f>
        <v>5775.4223999999995</v>
      </c>
      <c r="E65" s="13">
        <v>0</v>
      </c>
      <c r="F65" s="14">
        <v>0</v>
      </c>
      <c r="G65" s="13">
        <v>0</v>
      </c>
      <c r="H65" s="13">
        <v>0</v>
      </c>
      <c r="I65" s="15" t="s">
        <v>8</v>
      </c>
    </row>
    <row r="66" spans="1:9" ht="20.25" x14ac:dyDescent="0.25">
      <c r="A66" s="11">
        <v>56</v>
      </c>
      <c r="B66" s="4" t="s">
        <v>1</v>
      </c>
      <c r="C66" s="13">
        <f t="shared" si="48"/>
        <v>303.96960000000001</v>
      </c>
      <c r="D66" s="13">
        <f>(D64-D67)*0.05</f>
        <v>303.96960000000001</v>
      </c>
      <c r="E66" s="13">
        <v>0</v>
      </c>
      <c r="F66" s="14">
        <v>0</v>
      </c>
      <c r="G66" s="13">
        <v>0</v>
      </c>
      <c r="H66" s="13">
        <v>0</v>
      </c>
      <c r="I66" s="15" t="s">
        <v>8</v>
      </c>
    </row>
    <row r="67" spans="1:9" ht="20.25" x14ac:dyDescent="0.25">
      <c r="A67" s="11">
        <v>57</v>
      </c>
      <c r="B67" s="4" t="s">
        <v>17</v>
      </c>
      <c r="C67" s="13">
        <f t="shared" si="48"/>
        <v>61.408000000000001</v>
      </c>
      <c r="D67" s="13">
        <f>D64*0.01</f>
        <v>61.408000000000001</v>
      </c>
      <c r="E67" s="13">
        <v>0</v>
      </c>
      <c r="F67" s="14">
        <v>0</v>
      </c>
      <c r="G67" s="13">
        <v>0</v>
      </c>
      <c r="H67" s="13">
        <v>0</v>
      </c>
      <c r="I67" s="15"/>
    </row>
    <row r="68" spans="1:9" ht="108" customHeight="1" x14ac:dyDescent="0.25">
      <c r="A68" s="20">
        <v>58</v>
      </c>
      <c r="B68" s="4" t="s">
        <v>33</v>
      </c>
      <c r="C68" s="13">
        <f t="shared" ref="C68:C71" si="50">D68+E68+F68+G68+H68</f>
        <v>4850</v>
      </c>
      <c r="D68" s="13">
        <f>D69+D70+D71</f>
        <v>150</v>
      </c>
      <c r="E68" s="13">
        <f t="shared" ref="E68:H68" si="51">E69+E70+E71</f>
        <v>4700</v>
      </c>
      <c r="F68" s="13">
        <f t="shared" si="51"/>
        <v>0</v>
      </c>
      <c r="G68" s="13">
        <f t="shared" si="51"/>
        <v>0</v>
      </c>
      <c r="H68" s="13">
        <f t="shared" si="51"/>
        <v>0</v>
      </c>
      <c r="I68" s="15" t="s">
        <v>8</v>
      </c>
    </row>
    <row r="69" spans="1:9" ht="20.25" x14ac:dyDescent="0.25">
      <c r="A69" s="11">
        <v>59</v>
      </c>
      <c r="B69" s="4" t="s">
        <v>2</v>
      </c>
      <c r="C69" s="13">
        <f t="shared" si="50"/>
        <v>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 t="s">
        <v>8</v>
      </c>
    </row>
    <row r="70" spans="1:9" ht="20.25" x14ac:dyDescent="0.25">
      <c r="A70" s="11">
        <v>60</v>
      </c>
      <c r="B70" s="4" t="s">
        <v>1</v>
      </c>
      <c r="C70" s="13">
        <f t="shared" si="50"/>
        <v>4850</v>
      </c>
      <c r="D70" s="13">
        <v>150</v>
      </c>
      <c r="E70" s="13">
        <v>4700</v>
      </c>
      <c r="F70" s="14">
        <v>0</v>
      </c>
      <c r="G70" s="13">
        <v>0</v>
      </c>
      <c r="H70" s="13">
        <v>0</v>
      </c>
      <c r="I70" s="15" t="s">
        <v>8</v>
      </c>
    </row>
    <row r="71" spans="1:9" ht="20.25" x14ac:dyDescent="0.25">
      <c r="A71" s="11">
        <v>61</v>
      </c>
      <c r="B71" s="4" t="s">
        <v>17</v>
      </c>
      <c r="C71" s="13">
        <f t="shared" si="50"/>
        <v>0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/>
    </row>
    <row r="72" spans="1:9" ht="108.75" customHeight="1" x14ac:dyDescent="0.25">
      <c r="A72" s="11">
        <v>62</v>
      </c>
      <c r="B72" s="4" t="s">
        <v>34</v>
      </c>
      <c r="C72" s="13">
        <f t="shared" ref="C72:C75" si="52">D72+E72+F72+G72+H72</f>
        <v>4850</v>
      </c>
      <c r="D72" s="13">
        <f>D73+D74+D75</f>
        <v>150</v>
      </c>
      <c r="E72" s="13">
        <f t="shared" ref="E72:H72" si="53">E73+E74+E75</f>
        <v>0</v>
      </c>
      <c r="F72" s="13">
        <f t="shared" si="53"/>
        <v>4700</v>
      </c>
      <c r="G72" s="13">
        <f t="shared" si="53"/>
        <v>0</v>
      </c>
      <c r="H72" s="13">
        <f t="shared" si="53"/>
        <v>0</v>
      </c>
      <c r="I72" s="15" t="s">
        <v>8</v>
      </c>
    </row>
    <row r="73" spans="1:9" ht="20.25" x14ac:dyDescent="0.25">
      <c r="A73" s="11">
        <v>63</v>
      </c>
      <c r="B73" s="4" t="s">
        <v>2</v>
      </c>
      <c r="C73" s="13">
        <f t="shared" si="52"/>
        <v>0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 t="s">
        <v>8</v>
      </c>
    </row>
    <row r="74" spans="1:9" ht="20.25" x14ac:dyDescent="0.25">
      <c r="A74" s="11">
        <v>64</v>
      </c>
      <c r="B74" s="4" t="s">
        <v>1</v>
      </c>
      <c r="C74" s="13">
        <f t="shared" si="52"/>
        <v>4850</v>
      </c>
      <c r="D74" s="13">
        <v>150</v>
      </c>
      <c r="E74" s="13">
        <v>0</v>
      </c>
      <c r="F74" s="14">
        <v>4700</v>
      </c>
      <c r="G74" s="13">
        <v>0</v>
      </c>
      <c r="H74" s="13">
        <v>0</v>
      </c>
      <c r="I74" s="15" t="s">
        <v>8</v>
      </c>
    </row>
    <row r="75" spans="1:9" ht="20.25" x14ac:dyDescent="0.25">
      <c r="A75" s="11">
        <v>65</v>
      </c>
      <c r="B75" s="4" t="s">
        <v>17</v>
      </c>
      <c r="C75" s="13">
        <f t="shared" si="52"/>
        <v>0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/>
    </row>
    <row r="76" spans="1:9" ht="105" customHeight="1" x14ac:dyDescent="0.25">
      <c r="A76" s="11">
        <v>66</v>
      </c>
      <c r="B76" s="4" t="s">
        <v>35</v>
      </c>
      <c r="C76" s="13">
        <f t="shared" ref="C76:C79" si="54">D76+E76+F76+G76+H76</f>
        <v>150</v>
      </c>
      <c r="D76" s="13">
        <f>D77+D78+D79</f>
        <v>150</v>
      </c>
      <c r="E76" s="13">
        <f t="shared" ref="E76:H76" si="55">E77+E78+E79</f>
        <v>0</v>
      </c>
      <c r="F76" s="13">
        <f t="shared" si="55"/>
        <v>0</v>
      </c>
      <c r="G76" s="13">
        <f t="shared" si="55"/>
        <v>0</v>
      </c>
      <c r="H76" s="13">
        <f t="shared" si="55"/>
        <v>0</v>
      </c>
      <c r="I76" s="15" t="s">
        <v>8</v>
      </c>
    </row>
    <row r="77" spans="1:9" ht="20.25" x14ac:dyDescent="0.25">
      <c r="A77" s="11">
        <v>67</v>
      </c>
      <c r="B77" s="4" t="s">
        <v>2</v>
      </c>
      <c r="C77" s="13">
        <f t="shared" si="54"/>
        <v>0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5" t="s">
        <v>8</v>
      </c>
    </row>
    <row r="78" spans="1:9" ht="20.25" x14ac:dyDescent="0.25">
      <c r="A78" s="11">
        <v>68</v>
      </c>
      <c r="B78" s="4" t="s">
        <v>1</v>
      </c>
      <c r="C78" s="13">
        <f t="shared" si="54"/>
        <v>150</v>
      </c>
      <c r="D78" s="13">
        <v>150</v>
      </c>
      <c r="E78" s="13">
        <v>0</v>
      </c>
      <c r="F78" s="14">
        <v>0</v>
      </c>
      <c r="G78" s="13">
        <v>0</v>
      </c>
      <c r="H78" s="13">
        <v>0</v>
      </c>
      <c r="I78" s="15" t="s">
        <v>8</v>
      </c>
    </row>
    <row r="79" spans="1:9" ht="20.25" x14ac:dyDescent="0.25">
      <c r="A79" s="11">
        <v>69</v>
      </c>
      <c r="B79" s="4" t="s">
        <v>17</v>
      </c>
      <c r="C79" s="13">
        <f t="shared" si="54"/>
        <v>0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/>
    </row>
    <row r="80" spans="1:9" ht="107.25" customHeight="1" x14ac:dyDescent="0.25">
      <c r="A80" s="11">
        <v>70</v>
      </c>
      <c r="B80" s="4" t="s">
        <v>36</v>
      </c>
      <c r="C80" s="13">
        <f t="shared" ref="C80:C83" si="56">D80+E80+F80+G80+H80</f>
        <v>150</v>
      </c>
      <c r="D80" s="13">
        <f>D81+D82+D83</f>
        <v>150</v>
      </c>
      <c r="E80" s="13">
        <f t="shared" ref="E80:H80" si="57">E81+E82+E83</f>
        <v>0</v>
      </c>
      <c r="F80" s="13">
        <f t="shared" si="57"/>
        <v>0</v>
      </c>
      <c r="G80" s="13">
        <f t="shared" si="57"/>
        <v>0</v>
      </c>
      <c r="H80" s="13">
        <f t="shared" si="57"/>
        <v>0</v>
      </c>
      <c r="I80" s="15" t="s">
        <v>8</v>
      </c>
    </row>
    <row r="81" spans="1:9" ht="20.25" x14ac:dyDescent="0.25">
      <c r="A81" s="11">
        <v>71</v>
      </c>
      <c r="B81" s="4" t="s">
        <v>2</v>
      </c>
      <c r="C81" s="13">
        <f t="shared" si="56"/>
        <v>0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5" t="s">
        <v>8</v>
      </c>
    </row>
    <row r="82" spans="1:9" ht="20.25" x14ac:dyDescent="0.25">
      <c r="A82" s="11">
        <v>72</v>
      </c>
      <c r="B82" s="4" t="s">
        <v>1</v>
      </c>
      <c r="C82" s="13">
        <f t="shared" si="56"/>
        <v>150</v>
      </c>
      <c r="D82" s="13">
        <v>150</v>
      </c>
      <c r="E82" s="13">
        <v>0</v>
      </c>
      <c r="F82" s="14">
        <v>0</v>
      </c>
      <c r="G82" s="13">
        <v>0</v>
      </c>
      <c r="H82" s="13">
        <v>0</v>
      </c>
      <c r="I82" s="15" t="s">
        <v>8</v>
      </c>
    </row>
    <row r="83" spans="1:9" ht="20.25" x14ac:dyDescent="0.25">
      <c r="A83" s="11">
        <v>73</v>
      </c>
      <c r="B83" s="4" t="s">
        <v>17</v>
      </c>
      <c r="C83" s="13">
        <f t="shared" si="56"/>
        <v>0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/>
    </row>
    <row r="84" spans="1:9" ht="107.25" customHeight="1" x14ac:dyDescent="0.25">
      <c r="A84" s="11">
        <v>74</v>
      </c>
      <c r="B84" s="4" t="s">
        <v>37</v>
      </c>
      <c r="C84" s="13">
        <f t="shared" ref="C84:C87" si="58">D84+E84+F84+G84+H84</f>
        <v>150</v>
      </c>
      <c r="D84" s="13">
        <f>D85+D86+D87</f>
        <v>150</v>
      </c>
      <c r="E84" s="13">
        <f t="shared" ref="E84:H84" si="59">E85+E86+E87</f>
        <v>0</v>
      </c>
      <c r="F84" s="13">
        <f t="shared" si="59"/>
        <v>0</v>
      </c>
      <c r="G84" s="13">
        <f t="shared" si="59"/>
        <v>0</v>
      </c>
      <c r="H84" s="13">
        <f t="shared" si="59"/>
        <v>0</v>
      </c>
      <c r="I84" s="15" t="s">
        <v>8</v>
      </c>
    </row>
    <row r="85" spans="1:9" ht="20.25" x14ac:dyDescent="0.25">
      <c r="A85" s="11">
        <v>75</v>
      </c>
      <c r="B85" s="4" t="s">
        <v>2</v>
      </c>
      <c r="C85" s="13">
        <f t="shared" si="58"/>
        <v>0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 t="s">
        <v>8</v>
      </c>
    </row>
    <row r="86" spans="1:9" ht="20.25" x14ac:dyDescent="0.25">
      <c r="A86" s="11">
        <v>76</v>
      </c>
      <c r="B86" s="4" t="s">
        <v>1</v>
      </c>
      <c r="C86" s="13">
        <f t="shared" si="58"/>
        <v>150</v>
      </c>
      <c r="D86" s="13">
        <v>150</v>
      </c>
      <c r="E86" s="13">
        <v>0</v>
      </c>
      <c r="F86" s="14">
        <v>0</v>
      </c>
      <c r="G86" s="13">
        <v>0</v>
      </c>
      <c r="H86" s="13">
        <v>0</v>
      </c>
      <c r="I86" s="15" t="s">
        <v>8</v>
      </c>
    </row>
    <row r="87" spans="1:9" ht="20.25" x14ac:dyDescent="0.25">
      <c r="A87" s="11">
        <v>77</v>
      </c>
      <c r="B87" s="4" t="s">
        <v>17</v>
      </c>
      <c r="C87" s="13">
        <f t="shared" si="58"/>
        <v>0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/>
    </row>
    <row r="88" spans="1:9" ht="108" customHeight="1" x14ac:dyDescent="0.25">
      <c r="A88" s="11">
        <v>78</v>
      </c>
      <c r="B88" s="4" t="s">
        <v>38</v>
      </c>
      <c r="C88" s="13">
        <f t="shared" ref="C88:C91" si="60">D88+E88+F88+G88+H88</f>
        <v>150</v>
      </c>
      <c r="D88" s="13">
        <f>D89+D90+D91</f>
        <v>150</v>
      </c>
      <c r="E88" s="13">
        <f t="shared" ref="E88:H88" si="61">E89+E90+E91</f>
        <v>0</v>
      </c>
      <c r="F88" s="13">
        <f t="shared" si="61"/>
        <v>0</v>
      </c>
      <c r="G88" s="13">
        <f t="shared" si="61"/>
        <v>0</v>
      </c>
      <c r="H88" s="13">
        <f t="shared" si="61"/>
        <v>0</v>
      </c>
      <c r="I88" s="15" t="s">
        <v>8</v>
      </c>
    </row>
    <row r="89" spans="1:9" ht="20.25" x14ac:dyDescent="0.25">
      <c r="A89" s="11">
        <v>79</v>
      </c>
      <c r="B89" s="4" t="s">
        <v>2</v>
      </c>
      <c r="C89" s="13">
        <f t="shared" si="60"/>
        <v>0</v>
      </c>
      <c r="D89" s="13">
        <v>0</v>
      </c>
      <c r="E89" s="13">
        <v>0</v>
      </c>
      <c r="F89" s="14">
        <v>0</v>
      </c>
      <c r="G89" s="13">
        <v>0</v>
      </c>
      <c r="H89" s="13">
        <v>0</v>
      </c>
      <c r="I89" s="15" t="s">
        <v>8</v>
      </c>
    </row>
    <row r="90" spans="1:9" ht="20.25" x14ac:dyDescent="0.25">
      <c r="A90" s="11">
        <v>80</v>
      </c>
      <c r="B90" s="4" t="s">
        <v>1</v>
      </c>
      <c r="C90" s="13">
        <f t="shared" si="60"/>
        <v>150</v>
      </c>
      <c r="D90" s="13">
        <v>150</v>
      </c>
      <c r="E90" s="13">
        <v>0</v>
      </c>
      <c r="F90" s="14">
        <v>0</v>
      </c>
      <c r="G90" s="13">
        <v>0</v>
      </c>
      <c r="H90" s="13">
        <v>0</v>
      </c>
      <c r="I90" s="15" t="s">
        <v>8</v>
      </c>
    </row>
    <row r="91" spans="1:9" ht="20.25" x14ac:dyDescent="0.25">
      <c r="A91" s="11">
        <v>81</v>
      </c>
      <c r="B91" s="4" t="s">
        <v>17</v>
      </c>
      <c r="C91" s="13">
        <f t="shared" si="60"/>
        <v>0</v>
      </c>
      <c r="D91" s="13">
        <v>0</v>
      </c>
      <c r="E91" s="13">
        <v>0</v>
      </c>
      <c r="F91" s="14">
        <v>0</v>
      </c>
      <c r="G91" s="13">
        <v>0</v>
      </c>
      <c r="H91" s="13">
        <v>0</v>
      </c>
      <c r="I91" s="15"/>
    </row>
    <row r="92" spans="1:9" ht="108" customHeight="1" x14ac:dyDescent="0.25">
      <c r="A92" s="11">
        <v>82</v>
      </c>
      <c r="B92" s="4" t="s">
        <v>39</v>
      </c>
      <c r="C92" s="13">
        <f t="shared" ref="C92:C95" si="62">D92+E92+F92+G92+H92</f>
        <v>150</v>
      </c>
      <c r="D92" s="13">
        <f>D93+D94+D95</f>
        <v>150</v>
      </c>
      <c r="E92" s="13">
        <f t="shared" ref="E92:H92" si="63">E93+E94+E95</f>
        <v>0</v>
      </c>
      <c r="F92" s="13">
        <f t="shared" si="63"/>
        <v>0</v>
      </c>
      <c r="G92" s="13">
        <f t="shared" si="63"/>
        <v>0</v>
      </c>
      <c r="H92" s="13">
        <f t="shared" si="63"/>
        <v>0</v>
      </c>
      <c r="I92" s="15" t="s">
        <v>8</v>
      </c>
    </row>
    <row r="93" spans="1:9" ht="20.25" x14ac:dyDescent="0.25">
      <c r="A93" s="11">
        <v>83</v>
      </c>
      <c r="B93" s="4" t="s">
        <v>2</v>
      </c>
      <c r="C93" s="13">
        <f t="shared" si="62"/>
        <v>0</v>
      </c>
      <c r="D93" s="13">
        <v>0</v>
      </c>
      <c r="E93" s="13">
        <v>0</v>
      </c>
      <c r="F93" s="14">
        <v>0</v>
      </c>
      <c r="G93" s="13">
        <v>0</v>
      </c>
      <c r="H93" s="13">
        <v>0</v>
      </c>
      <c r="I93" s="15" t="s">
        <v>8</v>
      </c>
    </row>
    <row r="94" spans="1:9" ht="20.25" x14ac:dyDescent="0.25">
      <c r="A94" s="11">
        <v>84</v>
      </c>
      <c r="B94" s="4" t="s">
        <v>1</v>
      </c>
      <c r="C94" s="13">
        <f t="shared" si="62"/>
        <v>150</v>
      </c>
      <c r="D94" s="13">
        <v>150</v>
      </c>
      <c r="E94" s="13">
        <v>0</v>
      </c>
      <c r="F94" s="14">
        <v>0</v>
      </c>
      <c r="G94" s="13">
        <v>0</v>
      </c>
      <c r="H94" s="13">
        <v>0</v>
      </c>
      <c r="I94" s="15" t="s">
        <v>8</v>
      </c>
    </row>
    <row r="95" spans="1:9" ht="20.25" x14ac:dyDescent="0.25">
      <c r="A95" s="11">
        <v>85</v>
      </c>
      <c r="B95" s="4" t="s">
        <v>17</v>
      </c>
      <c r="C95" s="13">
        <f t="shared" si="62"/>
        <v>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/>
    </row>
    <row r="96" spans="1:9" ht="107.25" customHeight="1" x14ac:dyDescent="0.25">
      <c r="A96" s="11">
        <v>86</v>
      </c>
      <c r="B96" s="4" t="s">
        <v>40</v>
      </c>
      <c r="C96" s="13">
        <f t="shared" ref="C96:C99" si="64">D96+E96+F96+G96+H96</f>
        <v>150</v>
      </c>
      <c r="D96" s="13">
        <f>D97+D98+D99</f>
        <v>150</v>
      </c>
      <c r="E96" s="13">
        <f t="shared" ref="E96:H96" si="65">E97+E98+E99</f>
        <v>0</v>
      </c>
      <c r="F96" s="13">
        <f t="shared" si="65"/>
        <v>0</v>
      </c>
      <c r="G96" s="13">
        <f t="shared" si="65"/>
        <v>0</v>
      </c>
      <c r="H96" s="13">
        <f t="shared" si="65"/>
        <v>0</v>
      </c>
      <c r="I96" s="15" t="s">
        <v>8</v>
      </c>
    </row>
    <row r="97" spans="1:9" ht="20.25" x14ac:dyDescent="0.25">
      <c r="A97" s="11">
        <v>87</v>
      </c>
      <c r="B97" s="4" t="s">
        <v>2</v>
      </c>
      <c r="C97" s="13">
        <f t="shared" si="64"/>
        <v>0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 t="s">
        <v>8</v>
      </c>
    </row>
    <row r="98" spans="1:9" ht="20.25" x14ac:dyDescent="0.25">
      <c r="A98" s="11">
        <v>88</v>
      </c>
      <c r="B98" s="4" t="s">
        <v>1</v>
      </c>
      <c r="C98" s="13">
        <f t="shared" si="64"/>
        <v>150</v>
      </c>
      <c r="D98" s="13">
        <v>150</v>
      </c>
      <c r="E98" s="13">
        <v>0</v>
      </c>
      <c r="F98" s="14">
        <v>0</v>
      </c>
      <c r="G98" s="13">
        <v>0</v>
      </c>
      <c r="H98" s="13">
        <v>0</v>
      </c>
      <c r="I98" s="15" t="s">
        <v>8</v>
      </c>
    </row>
    <row r="99" spans="1:9" ht="20.25" x14ac:dyDescent="0.25">
      <c r="A99" s="11">
        <v>89</v>
      </c>
      <c r="B99" s="4" t="s">
        <v>17</v>
      </c>
      <c r="C99" s="13">
        <f t="shared" si="64"/>
        <v>0</v>
      </c>
      <c r="D99" s="13">
        <v>0</v>
      </c>
      <c r="E99" s="13">
        <v>0</v>
      </c>
      <c r="F99" s="14">
        <v>0</v>
      </c>
      <c r="G99" s="13">
        <v>0</v>
      </c>
      <c r="H99" s="13">
        <v>0</v>
      </c>
      <c r="I99" s="15"/>
    </row>
    <row r="100" spans="1:9" ht="105.75" customHeight="1" x14ac:dyDescent="0.25">
      <c r="A100" s="11">
        <v>90</v>
      </c>
      <c r="B100" s="4" t="s">
        <v>19</v>
      </c>
      <c r="C100" s="13">
        <f t="shared" ref="C100:C103" si="66">D100+E100+F100+G100+H100</f>
        <v>150</v>
      </c>
      <c r="D100" s="13">
        <f>D101+D102+D103</f>
        <v>150</v>
      </c>
      <c r="E100" s="13">
        <f t="shared" ref="E100:H100" si="67">E101+E102+E103</f>
        <v>0</v>
      </c>
      <c r="F100" s="13">
        <f t="shared" si="67"/>
        <v>0</v>
      </c>
      <c r="G100" s="13">
        <f t="shared" si="67"/>
        <v>0</v>
      </c>
      <c r="H100" s="13">
        <f t="shared" si="67"/>
        <v>0</v>
      </c>
      <c r="I100" s="15" t="s">
        <v>8</v>
      </c>
    </row>
    <row r="101" spans="1:9" ht="20.25" x14ac:dyDescent="0.25">
      <c r="A101" s="11">
        <v>91</v>
      </c>
      <c r="B101" s="4" t="s">
        <v>2</v>
      </c>
      <c r="C101" s="13">
        <f t="shared" si="66"/>
        <v>0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 t="s">
        <v>8</v>
      </c>
    </row>
    <row r="102" spans="1:9" ht="20.25" x14ac:dyDescent="0.25">
      <c r="A102" s="11">
        <v>92</v>
      </c>
      <c r="B102" s="4" t="s">
        <v>1</v>
      </c>
      <c r="C102" s="13">
        <f t="shared" si="66"/>
        <v>150</v>
      </c>
      <c r="D102" s="13">
        <v>150</v>
      </c>
      <c r="E102" s="13">
        <v>0</v>
      </c>
      <c r="F102" s="14">
        <v>0</v>
      </c>
      <c r="G102" s="13">
        <v>0</v>
      </c>
      <c r="H102" s="13">
        <v>0</v>
      </c>
      <c r="I102" s="15" t="s">
        <v>8</v>
      </c>
    </row>
    <row r="103" spans="1:9" ht="20.25" x14ac:dyDescent="0.25">
      <c r="A103" s="11">
        <v>93</v>
      </c>
      <c r="B103" s="4" t="s">
        <v>17</v>
      </c>
      <c r="C103" s="13">
        <f t="shared" si="66"/>
        <v>0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/>
    </row>
    <row r="104" spans="1:9" ht="124.5" customHeight="1" x14ac:dyDescent="0.25">
      <c r="A104" s="11">
        <v>94</v>
      </c>
      <c r="B104" s="4" t="s">
        <v>20</v>
      </c>
      <c r="C104" s="13">
        <f t="shared" ref="C104:C107" si="68">D104+E104+F104+G104+H104</f>
        <v>150</v>
      </c>
      <c r="D104" s="13">
        <f>D105+D106+D107</f>
        <v>150</v>
      </c>
      <c r="E104" s="13">
        <f t="shared" ref="E104:H104" si="69">E105+E106+E107</f>
        <v>0</v>
      </c>
      <c r="F104" s="13">
        <f t="shared" si="69"/>
        <v>0</v>
      </c>
      <c r="G104" s="13">
        <f t="shared" si="69"/>
        <v>0</v>
      </c>
      <c r="H104" s="13">
        <f t="shared" si="69"/>
        <v>0</v>
      </c>
      <c r="I104" s="15" t="s">
        <v>8</v>
      </c>
    </row>
    <row r="105" spans="1:9" ht="20.25" x14ac:dyDescent="0.25">
      <c r="A105" s="11">
        <v>95</v>
      </c>
      <c r="B105" s="4" t="s">
        <v>2</v>
      </c>
      <c r="C105" s="13">
        <f t="shared" si="68"/>
        <v>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 t="s">
        <v>8</v>
      </c>
    </row>
    <row r="106" spans="1:9" ht="20.25" x14ac:dyDescent="0.25">
      <c r="A106" s="11">
        <v>96</v>
      </c>
      <c r="B106" s="4" t="s">
        <v>1</v>
      </c>
      <c r="C106" s="13">
        <f t="shared" si="68"/>
        <v>150</v>
      </c>
      <c r="D106" s="13">
        <v>150</v>
      </c>
      <c r="E106" s="13">
        <v>0</v>
      </c>
      <c r="F106" s="14">
        <v>0</v>
      </c>
      <c r="G106" s="13">
        <v>0</v>
      </c>
      <c r="H106" s="13">
        <v>0</v>
      </c>
      <c r="I106" s="15" t="s">
        <v>8</v>
      </c>
    </row>
    <row r="107" spans="1:9" ht="20.25" x14ac:dyDescent="0.25">
      <c r="A107" s="11">
        <v>97</v>
      </c>
      <c r="B107" s="4" t="s">
        <v>17</v>
      </c>
      <c r="C107" s="13">
        <f t="shared" si="68"/>
        <v>0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/>
    </row>
    <row r="108" spans="1:9" ht="101.25" x14ac:dyDescent="0.25">
      <c r="A108" s="11">
        <v>98</v>
      </c>
      <c r="B108" s="4" t="s">
        <v>21</v>
      </c>
      <c r="C108" s="13">
        <f t="shared" ref="C108:C110" si="70">D108+E108+F108+G108+H108</f>
        <v>150</v>
      </c>
      <c r="D108" s="13">
        <f>D109+D110+D111</f>
        <v>150</v>
      </c>
      <c r="E108" s="13">
        <f t="shared" ref="E108:H108" si="71">E109+E110+E111</f>
        <v>0</v>
      </c>
      <c r="F108" s="13">
        <f t="shared" si="71"/>
        <v>0</v>
      </c>
      <c r="G108" s="13">
        <f t="shared" si="71"/>
        <v>0</v>
      </c>
      <c r="H108" s="13">
        <f t="shared" si="71"/>
        <v>0</v>
      </c>
      <c r="I108" s="15" t="s">
        <v>8</v>
      </c>
    </row>
    <row r="109" spans="1:9" ht="20.25" x14ac:dyDescent="0.25">
      <c r="A109" s="11">
        <v>99</v>
      </c>
      <c r="B109" s="4" t="s">
        <v>2</v>
      </c>
      <c r="C109" s="13">
        <f t="shared" si="70"/>
        <v>0</v>
      </c>
      <c r="D109" s="13">
        <v>0</v>
      </c>
      <c r="E109" s="13">
        <v>0</v>
      </c>
      <c r="F109" s="14">
        <v>0</v>
      </c>
      <c r="G109" s="13">
        <v>0</v>
      </c>
      <c r="H109" s="13">
        <v>0</v>
      </c>
      <c r="I109" s="15" t="s">
        <v>8</v>
      </c>
    </row>
    <row r="110" spans="1:9" ht="20.25" x14ac:dyDescent="0.25">
      <c r="A110" s="11">
        <v>100</v>
      </c>
      <c r="B110" s="4" t="s">
        <v>1</v>
      </c>
      <c r="C110" s="13">
        <f t="shared" si="70"/>
        <v>150</v>
      </c>
      <c r="D110" s="13">
        <v>150</v>
      </c>
      <c r="E110" s="13">
        <v>0</v>
      </c>
      <c r="F110" s="14">
        <v>0</v>
      </c>
      <c r="G110" s="13">
        <v>0</v>
      </c>
      <c r="H110" s="13">
        <v>0</v>
      </c>
      <c r="I110" s="15" t="s">
        <v>8</v>
      </c>
    </row>
    <row r="111" spans="1:9" ht="20.25" x14ac:dyDescent="0.25">
      <c r="A111" s="11">
        <v>101</v>
      </c>
      <c r="B111" s="4" t="s">
        <v>17</v>
      </c>
      <c r="C111" s="13">
        <f t="shared" ref="C111:C114" si="72">D111+E111+F111+G111+H111</f>
        <v>0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 t="s">
        <v>8</v>
      </c>
    </row>
    <row r="112" spans="1:9" ht="106.5" customHeight="1" x14ac:dyDescent="0.25">
      <c r="A112" s="20">
        <v>102</v>
      </c>
      <c r="B112" s="4" t="s">
        <v>41</v>
      </c>
      <c r="C112" s="13">
        <f t="shared" si="72"/>
        <v>150</v>
      </c>
      <c r="D112" s="13">
        <f t="shared" ref="D112:H112" si="73">D113+D114+D115</f>
        <v>150</v>
      </c>
      <c r="E112" s="13">
        <f t="shared" si="73"/>
        <v>0</v>
      </c>
      <c r="F112" s="13">
        <f t="shared" si="73"/>
        <v>0</v>
      </c>
      <c r="G112" s="13">
        <f t="shared" si="73"/>
        <v>0</v>
      </c>
      <c r="H112" s="13">
        <f t="shared" si="73"/>
        <v>0</v>
      </c>
      <c r="I112" s="15" t="s">
        <v>8</v>
      </c>
    </row>
    <row r="113" spans="1:9" ht="20.25" x14ac:dyDescent="0.25">
      <c r="A113" s="20">
        <v>103</v>
      </c>
      <c r="B113" s="4" t="s">
        <v>2</v>
      </c>
      <c r="C113" s="13">
        <f t="shared" si="72"/>
        <v>0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 t="s">
        <v>8</v>
      </c>
    </row>
    <row r="114" spans="1:9" ht="20.25" x14ac:dyDescent="0.25">
      <c r="A114" s="20">
        <v>104</v>
      </c>
      <c r="B114" s="4" t="s">
        <v>1</v>
      </c>
      <c r="C114" s="13">
        <f t="shared" si="72"/>
        <v>150</v>
      </c>
      <c r="D114" s="13">
        <v>150</v>
      </c>
      <c r="E114" s="13">
        <v>0</v>
      </c>
      <c r="F114" s="14">
        <v>0</v>
      </c>
      <c r="G114" s="13">
        <v>0</v>
      </c>
      <c r="H114" s="13">
        <v>0</v>
      </c>
      <c r="I114" s="15" t="s">
        <v>8</v>
      </c>
    </row>
    <row r="115" spans="1:9" ht="20.25" x14ac:dyDescent="0.25">
      <c r="A115" s="20">
        <v>105</v>
      </c>
      <c r="B115" s="4" t="s">
        <v>17</v>
      </c>
      <c r="C115" s="13">
        <f t="shared" ref="C115:C127" si="74">D115+E115+F115+G115+H115</f>
        <v>0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 t="s">
        <v>8</v>
      </c>
    </row>
    <row r="116" spans="1:9" ht="108" customHeight="1" x14ac:dyDescent="0.25">
      <c r="A116" s="20">
        <v>106</v>
      </c>
      <c r="B116" s="4" t="s">
        <v>42</v>
      </c>
      <c r="C116" s="13">
        <f t="shared" si="74"/>
        <v>150</v>
      </c>
      <c r="D116" s="13">
        <f t="shared" ref="D116:H116" si="75">D117+D118+D119</f>
        <v>150</v>
      </c>
      <c r="E116" s="13">
        <f t="shared" si="75"/>
        <v>0</v>
      </c>
      <c r="F116" s="13">
        <f t="shared" si="75"/>
        <v>0</v>
      </c>
      <c r="G116" s="13">
        <f t="shared" si="75"/>
        <v>0</v>
      </c>
      <c r="H116" s="13">
        <f t="shared" si="75"/>
        <v>0</v>
      </c>
      <c r="I116" s="15" t="s">
        <v>8</v>
      </c>
    </row>
    <row r="117" spans="1:9" ht="20.25" x14ac:dyDescent="0.25">
      <c r="A117" s="20">
        <v>107</v>
      </c>
      <c r="B117" s="4" t="s">
        <v>2</v>
      </c>
      <c r="C117" s="13">
        <f t="shared" si="74"/>
        <v>0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 t="s">
        <v>8</v>
      </c>
    </row>
    <row r="118" spans="1:9" ht="20.25" x14ac:dyDescent="0.25">
      <c r="A118" s="20">
        <v>108</v>
      </c>
      <c r="B118" s="4" t="s">
        <v>1</v>
      </c>
      <c r="C118" s="13">
        <f t="shared" si="74"/>
        <v>150</v>
      </c>
      <c r="D118" s="13">
        <v>150</v>
      </c>
      <c r="E118" s="13">
        <v>0</v>
      </c>
      <c r="F118" s="14">
        <v>0</v>
      </c>
      <c r="G118" s="13">
        <v>0</v>
      </c>
      <c r="H118" s="13">
        <v>0</v>
      </c>
      <c r="I118" s="15" t="s">
        <v>8</v>
      </c>
    </row>
    <row r="119" spans="1:9" ht="20.25" x14ac:dyDescent="0.25">
      <c r="A119" s="20">
        <v>109</v>
      </c>
      <c r="B119" s="4" t="s">
        <v>17</v>
      </c>
      <c r="C119" s="13">
        <f t="shared" si="74"/>
        <v>0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 t="s">
        <v>8</v>
      </c>
    </row>
    <row r="120" spans="1:9" ht="108" customHeight="1" x14ac:dyDescent="0.25">
      <c r="A120" s="20">
        <v>110</v>
      </c>
      <c r="B120" s="4" t="s">
        <v>43</v>
      </c>
      <c r="C120" s="13">
        <f t="shared" si="74"/>
        <v>150</v>
      </c>
      <c r="D120" s="13">
        <f t="shared" ref="D120:H120" si="76">D121+D122+D123</f>
        <v>150</v>
      </c>
      <c r="E120" s="13">
        <f t="shared" si="76"/>
        <v>0</v>
      </c>
      <c r="F120" s="13">
        <f t="shared" si="76"/>
        <v>0</v>
      </c>
      <c r="G120" s="13">
        <f t="shared" si="76"/>
        <v>0</v>
      </c>
      <c r="H120" s="13">
        <f t="shared" si="76"/>
        <v>0</v>
      </c>
      <c r="I120" s="15" t="s">
        <v>8</v>
      </c>
    </row>
    <row r="121" spans="1:9" ht="20.25" x14ac:dyDescent="0.25">
      <c r="A121" s="20">
        <v>111</v>
      </c>
      <c r="B121" s="4" t="s">
        <v>2</v>
      </c>
      <c r="C121" s="13">
        <f t="shared" si="74"/>
        <v>0</v>
      </c>
      <c r="D121" s="13">
        <v>0</v>
      </c>
      <c r="E121" s="13">
        <v>0</v>
      </c>
      <c r="F121" s="14">
        <v>0</v>
      </c>
      <c r="G121" s="13">
        <v>0</v>
      </c>
      <c r="H121" s="13">
        <v>0</v>
      </c>
      <c r="I121" s="15" t="s">
        <v>8</v>
      </c>
    </row>
    <row r="122" spans="1:9" ht="20.25" x14ac:dyDescent="0.25">
      <c r="A122" s="20">
        <v>112</v>
      </c>
      <c r="B122" s="4" t="s">
        <v>1</v>
      </c>
      <c r="C122" s="13">
        <f t="shared" si="74"/>
        <v>150</v>
      </c>
      <c r="D122" s="13">
        <v>150</v>
      </c>
      <c r="E122" s="13">
        <v>0</v>
      </c>
      <c r="F122" s="14">
        <v>0</v>
      </c>
      <c r="G122" s="13">
        <v>0</v>
      </c>
      <c r="H122" s="13">
        <v>0</v>
      </c>
      <c r="I122" s="15" t="s">
        <v>8</v>
      </c>
    </row>
    <row r="123" spans="1:9" ht="20.25" x14ac:dyDescent="0.25">
      <c r="A123" s="20">
        <v>113</v>
      </c>
      <c r="B123" s="4" t="s">
        <v>17</v>
      </c>
      <c r="C123" s="13">
        <f t="shared" si="74"/>
        <v>0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 t="s">
        <v>8</v>
      </c>
    </row>
    <row r="124" spans="1:9" ht="107.25" customHeight="1" x14ac:dyDescent="0.25">
      <c r="A124" s="20">
        <v>114</v>
      </c>
      <c r="B124" s="4" t="s">
        <v>44</v>
      </c>
      <c r="C124" s="13">
        <f t="shared" si="74"/>
        <v>150</v>
      </c>
      <c r="D124" s="13">
        <f t="shared" ref="D124:H124" si="77">D125+D126+D127</f>
        <v>150</v>
      </c>
      <c r="E124" s="13">
        <f t="shared" si="77"/>
        <v>0</v>
      </c>
      <c r="F124" s="13">
        <f t="shared" si="77"/>
        <v>0</v>
      </c>
      <c r="G124" s="13">
        <f t="shared" si="77"/>
        <v>0</v>
      </c>
      <c r="H124" s="13">
        <f t="shared" si="77"/>
        <v>0</v>
      </c>
      <c r="I124" s="15" t="s">
        <v>8</v>
      </c>
    </row>
    <row r="125" spans="1:9" ht="20.25" x14ac:dyDescent="0.25">
      <c r="A125" s="20">
        <v>115</v>
      </c>
      <c r="B125" s="4" t="s">
        <v>2</v>
      </c>
      <c r="C125" s="13">
        <f t="shared" si="74"/>
        <v>0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 t="s">
        <v>8</v>
      </c>
    </row>
    <row r="126" spans="1:9" ht="20.25" x14ac:dyDescent="0.25">
      <c r="A126" s="20">
        <v>116</v>
      </c>
      <c r="B126" s="4" t="s">
        <v>1</v>
      </c>
      <c r="C126" s="13">
        <f t="shared" si="74"/>
        <v>150</v>
      </c>
      <c r="D126" s="13">
        <v>150</v>
      </c>
      <c r="E126" s="13">
        <v>0</v>
      </c>
      <c r="F126" s="14">
        <v>0</v>
      </c>
      <c r="G126" s="13">
        <v>0</v>
      </c>
      <c r="H126" s="13">
        <v>0</v>
      </c>
      <c r="I126" s="15" t="s">
        <v>8</v>
      </c>
    </row>
    <row r="127" spans="1:9" ht="20.25" x14ac:dyDescent="0.25">
      <c r="A127" s="20">
        <v>117</v>
      </c>
      <c r="B127" s="4" t="s">
        <v>17</v>
      </c>
      <c r="C127" s="13">
        <f t="shared" si="74"/>
        <v>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 t="s">
        <v>8</v>
      </c>
    </row>
    <row r="128" spans="1:9" ht="105.75" customHeight="1" x14ac:dyDescent="0.25">
      <c r="A128" s="20">
        <v>118</v>
      </c>
      <c r="B128" s="4" t="s">
        <v>45</v>
      </c>
      <c r="C128" s="13">
        <f t="shared" ref="C128:C131" si="78">D128+E128+F128+G128+H128</f>
        <v>150</v>
      </c>
      <c r="D128" s="13">
        <f t="shared" ref="D128" si="79">D129+D130+D131</f>
        <v>150</v>
      </c>
      <c r="E128" s="13">
        <f t="shared" ref="E128" si="80">E129+E130+E131</f>
        <v>0</v>
      </c>
      <c r="F128" s="13">
        <f t="shared" ref="F128" si="81">F129+F130+F131</f>
        <v>0</v>
      </c>
      <c r="G128" s="13">
        <f t="shared" ref="G128" si="82">G129+G130+G131</f>
        <v>0</v>
      </c>
      <c r="H128" s="13">
        <f t="shared" ref="H128" si="83">H129+H130+H131</f>
        <v>0</v>
      </c>
      <c r="I128" s="15" t="s">
        <v>8</v>
      </c>
    </row>
    <row r="129" spans="1:9" ht="20.25" x14ac:dyDescent="0.25">
      <c r="A129" s="20">
        <v>119</v>
      </c>
      <c r="B129" s="4" t="s">
        <v>2</v>
      </c>
      <c r="C129" s="13">
        <f t="shared" si="78"/>
        <v>0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 t="s">
        <v>8</v>
      </c>
    </row>
    <row r="130" spans="1:9" ht="20.25" x14ac:dyDescent="0.25">
      <c r="A130" s="20">
        <v>120</v>
      </c>
      <c r="B130" s="4" t="s">
        <v>1</v>
      </c>
      <c r="C130" s="13">
        <f t="shared" si="78"/>
        <v>150</v>
      </c>
      <c r="D130" s="13">
        <v>150</v>
      </c>
      <c r="E130" s="13">
        <v>0</v>
      </c>
      <c r="F130" s="14">
        <v>0</v>
      </c>
      <c r="G130" s="13">
        <v>0</v>
      </c>
      <c r="H130" s="13">
        <v>0</v>
      </c>
      <c r="I130" s="15" t="s">
        <v>8</v>
      </c>
    </row>
    <row r="131" spans="1:9" ht="20.25" x14ac:dyDescent="0.25">
      <c r="A131" s="20">
        <v>121</v>
      </c>
      <c r="B131" s="4" t="s">
        <v>17</v>
      </c>
      <c r="C131" s="13">
        <f t="shared" si="78"/>
        <v>0</v>
      </c>
      <c r="D131" s="13">
        <v>0</v>
      </c>
      <c r="E131" s="13">
        <v>0</v>
      </c>
      <c r="F131" s="14">
        <v>0</v>
      </c>
      <c r="G131" s="13">
        <v>0</v>
      </c>
      <c r="H131" s="13">
        <v>0</v>
      </c>
      <c r="I131" s="15" t="s">
        <v>8</v>
      </c>
    </row>
    <row r="132" spans="1:9" ht="15.75" x14ac:dyDescent="0.25">
      <c r="A132" s="12" t="s">
        <v>12</v>
      </c>
      <c r="F132" s="8"/>
    </row>
    <row r="133" spans="1:9" ht="15.75" x14ac:dyDescent="0.25">
      <c r="A133" s="12" t="s">
        <v>13</v>
      </c>
      <c r="F133" s="8"/>
    </row>
    <row r="134" spans="1:9" ht="15.75" x14ac:dyDescent="0.25">
      <c r="A134" s="12"/>
      <c r="F134" s="8"/>
    </row>
    <row r="135" spans="1:9" x14ac:dyDescent="0.25">
      <c r="F135" s="8"/>
    </row>
    <row r="136" spans="1:9" x14ac:dyDescent="0.25">
      <c r="F136" s="8"/>
    </row>
    <row r="137" spans="1:9" x14ac:dyDescent="0.25">
      <c r="F137" s="8"/>
    </row>
    <row r="138" spans="1:9" x14ac:dyDescent="0.25">
      <c r="F138" s="8"/>
    </row>
    <row r="139" spans="1:9" x14ac:dyDescent="0.25">
      <c r="F139" s="8"/>
    </row>
    <row r="140" spans="1:9" x14ac:dyDescent="0.25">
      <c r="F140" s="8"/>
    </row>
    <row r="141" spans="1:9" x14ac:dyDescent="0.25">
      <c r="F141" s="8"/>
    </row>
    <row r="142" spans="1:9" x14ac:dyDescent="0.25">
      <c r="F142" s="8"/>
    </row>
    <row r="143" spans="1:9" x14ac:dyDescent="0.25">
      <c r="F143" s="8"/>
    </row>
    <row r="144" spans="1:9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</sheetData>
  <mergeCells count="10">
    <mergeCell ref="H1:I1"/>
    <mergeCell ref="A6:I6"/>
    <mergeCell ref="C8:C9"/>
    <mergeCell ref="C7:H7"/>
    <mergeCell ref="D8:H8"/>
    <mergeCell ref="B7:B9"/>
    <mergeCell ref="A7:A9"/>
    <mergeCell ref="F4:I4"/>
    <mergeCell ref="I7:I9"/>
    <mergeCell ref="G3:I3"/>
  </mergeCells>
  <phoneticPr fontId="3" type="noConversion"/>
  <printOptions horizontalCentered="1" verticalCentered="1"/>
  <pageMargins left="0.86614173228346458" right="0.82677165354330717" top="0.98425196850393704" bottom="0.78740157480314965" header="0.11811023622047245" footer="0.11811023622047245"/>
  <pageSetup paperSize="9" scale="75" fitToHeight="9" orientation="landscape" r:id="rId1"/>
  <headerFooter differentFirst="1" scaleWithDoc="0" alignWithMargins="0">
    <oddHeader>&amp;C&amp;P</oddHeader>
  </headerFooter>
  <rowBreaks count="1" manualBreakCount="1">
    <brk id="2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2"/>
  <sheetViews>
    <sheetView tabSelected="1" topLeftCell="A8" zoomScaleNormal="100" zoomScaleSheetLayoutView="100" workbookViewId="0">
      <selection activeCell="D135" sqref="D133:D135"/>
    </sheetView>
  </sheetViews>
  <sheetFormatPr defaultColWidth="9.140625" defaultRowHeight="15" x14ac:dyDescent="0.25"/>
  <cols>
    <col min="1" max="1" width="9.28515625" style="3" customWidth="1"/>
    <col min="2" max="2" width="43.5703125" style="1" customWidth="1"/>
    <col min="3" max="3" width="13.5703125" style="2" customWidth="1"/>
    <col min="4" max="5" width="13.7109375" style="2" customWidth="1"/>
    <col min="6" max="6" width="13.7109375" style="5" customWidth="1"/>
    <col min="7" max="8" width="13.7109375" style="2" customWidth="1"/>
    <col min="9" max="9" width="29.85546875" style="2" customWidth="1"/>
    <col min="10" max="10" width="11.42578125" style="2" bestFit="1" customWidth="1"/>
    <col min="11" max="11" width="9.28515625" style="2" bestFit="1" customWidth="1"/>
    <col min="12" max="12" width="9.42578125" style="2" customWidth="1"/>
    <col min="13" max="13" width="9.42578125" style="2" bestFit="1" customWidth="1"/>
    <col min="14" max="14" width="9.28515625" style="2" bestFit="1" customWidth="1"/>
    <col min="15" max="16" width="9.42578125" style="2" bestFit="1" customWidth="1"/>
    <col min="17" max="16384" width="9.140625" style="2"/>
  </cols>
  <sheetData>
    <row r="1" spans="1:10" ht="102.75" hidden="1" customHeight="1" x14ac:dyDescent="0.25">
      <c r="A1" s="6" t="s">
        <v>9</v>
      </c>
      <c r="B1" s="7"/>
      <c r="C1" s="8"/>
      <c r="D1" s="8"/>
      <c r="E1" s="8"/>
      <c r="F1" s="8"/>
      <c r="G1" s="8"/>
      <c r="H1" s="33" t="s">
        <v>10</v>
      </c>
      <c r="I1" s="33"/>
    </row>
    <row r="2" spans="1:10" ht="20.25" x14ac:dyDescent="0.25">
      <c r="A2" s="6"/>
      <c r="B2" s="7"/>
      <c r="C2" s="8"/>
      <c r="D2" s="8"/>
      <c r="E2" s="8"/>
      <c r="F2" s="8"/>
      <c r="G2" s="8"/>
      <c r="H2" s="23"/>
      <c r="I2" s="23" t="s">
        <v>51</v>
      </c>
    </row>
    <row r="3" spans="1:10" ht="81.75" customHeight="1" x14ac:dyDescent="0.25">
      <c r="A3" s="6"/>
      <c r="B3" s="7"/>
      <c r="C3" s="8"/>
      <c r="D3" s="8"/>
      <c r="E3" s="8"/>
      <c r="F3" s="8"/>
      <c r="G3" s="33" t="s">
        <v>24</v>
      </c>
      <c r="H3" s="33"/>
      <c r="I3" s="33"/>
    </row>
    <row r="4" spans="1:10" ht="84" customHeight="1" x14ac:dyDescent="0.25">
      <c r="A4" s="6"/>
      <c r="B4" s="7"/>
      <c r="C4" s="8"/>
      <c r="D4" s="8"/>
      <c r="E4" s="8"/>
      <c r="F4" s="33" t="s">
        <v>22</v>
      </c>
      <c r="G4" s="33"/>
      <c r="H4" s="33"/>
      <c r="I4" s="33"/>
    </row>
    <row r="5" spans="1:10" ht="18.75" customHeight="1" x14ac:dyDescent="0.25">
      <c r="A5" s="9"/>
      <c r="B5" s="9"/>
      <c r="C5" s="9"/>
      <c r="D5" s="9"/>
      <c r="E5" s="9"/>
      <c r="F5" s="9"/>
      <c r="G5" s="10"/>
      <c r="H5" s="8"/>
      <c r="I5" s="8"/>
    </row>
    <row r="6" spans="1:10" ht="81.75" customHeight="1" x14ac:dyDescent="0.25">
      <c r="A6" s="34" t="s">
        <v>14</v>
      </c>
      <c r="B6" s="35"/>
      <c r="C6" s="35"/>
      <c r="D6" s="35"/>
      <c r="E6" s="35"/>
      <c r="F6" s="35"/>
      <c r="G6" s="35"/>
      <c r="H6" s="35"/>
      <c r="I6" s="36"/>
    </row>
    <row r="7" spans="1:10" ht="60" customHeight="1" x14ac:dyDescent="0.25">
      <c r="A7" s="37" t="s">
        <v>11</v>
      </c>
      <c r="B7" s="37" t="s">
        <v>4</v>
      </c>
      <c r="C7" s="37" t="s">
        <v>16</v>
      </c>
      <c r="D7" s="37"/>
      <c r="E7" s="37"/>
      <c r="F7" s="37"/>
      <c r="G7" s="37"/>
      <c r="H7" s="37"/>
      <c r="I7" s="37" t="s">
        <v>7</v>
      </c>
    </row>
    <row r="8" spans="1:10" ht="27" customHeight="1" x14ac:dyDescent="0.25">
      <c r="A8" s="38"/>
      <c r="B8" s="38"/>
      <c r="C8" s="37" t="s">
        <v>5</v>
      </c>
      <c r="D8" s="37" t="s">
        <v>6</v>
      </c>
      <c r="E8" s="37"/>
      <c r="F8" s="37"/>
      <c r="G8" s="37"/>
      <c r="H8" s="37"/>
      <c r="I8" s="37"/>
    </row>
    <row r="9" spans="1:10" ht="20.25" x14ac:dyDescent="0.25">
      <c r="A9" s="38"/>
      <c r="B9" s="38"/>
      <c r="C9" s="38"/>
      <c r="D9" s="24">
        <v>2018</v>
      </c>
      <c r="E9" s="24">
        <v>2019</v>
      </c>
      <c r="F9" s="24">
        <v>2020</v>
      </c>
      <c r="G9" s="24">
        <v>2021</v>
      </c>
      <c r="H9" s="24">
        <v>2022</v>
      </c>
      <c r="I9" s="37"/>
    </row>
    <row r="10" spans="1:10" s="17" customFormat="1" ht="15.75" x14ac:dyDescent="0.2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10" s="8" customFormat="1" ht="40.5" x14ac:dyDescent="0.25">
      <c r="A11" s="24">
        <v>1</v>
      </c>
      <c r="B11" s="4" t="s">
        <v>3</v>
      </c>
      <c r="C11" s="13">
        <f>D11+E11+H11+F11+G11</f>
        <v>94933.599999999991</v>
      </c>
      <c r="D11" s="13">
        <f>D12+D13+D14</f>
        <v>70833.599999999991</v>
      </c>
      <c r="E11" s="13">
        <f t="shared" ref="E11:H11" si="0">E12+E13+E14</f>
        <v>12050</v>
      </c>
      <c r="F11" s="13">
        <f t="shared" si="0"/>
        <v>12050</v>
      </c>
      <c r="G11" s="13">
        <f t="shared" si="0"/>
        <v>0</v>
      </c>
      <c r="H11" s="13">
        <f t="shared" si="0"/>
        <v>0</v>
      </c>
      <c r="I11" s="15" t="s">
        <v>8</v>
      </c>
    </row>
    <row r="12" spans="1:10" s="8" customFormat="1" ht="20.25" x14ac:dyDescent="0.25">
      <c r="A12" s="24">
        <v>2</v>
      </c>
      <c r="B12" s="4" t="s">
        <v>0</v>
      </c>
      <c r="C12" s="13">
        <f>D12+E12+F12+G12+H12</f>
        <v>59849.799999999996</v>
      </c>
      <c r="D12" s="13">
        <f>D16+D25</f>
        <v>59849.799999999996</v>
      </c>
      <c r="E12" s="13">
        <f t="shared" ref="E12:H13" si="1">E16+E25</f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5" t="s">
        <v>8</v>
      </c>
      <c r="J12" s="21"/>
    </row>
    <row r="13" spans="1:10" s="8" customFormat="1" ht="20.25" x14ac:dyDescent="0.25">
      <c r="A13" s="24">
        <v>3</v>
      </c>
      <c r="B13" s="4" t="s">
        <v>1</v>
      </c>
      <c r="C13" s="13">
        <f>D13+E13+F13+G13+H13</f>
        <v>34700</v>
      </c>
      <c r="D13" s="13">
        <f t="shared" ref="D13" si="2">D17+D26</f>
        <v>10600</v>
      </c>
      <c r="E13" s="13">
        <f t="shared" si="1"/>
        <v>12050</v>
      </c>
      <c r="F13" s="13">
        <f t="shared" si="1"/>
        <v>12050</v>
      </c>
      <c r="G13" s="13">
        <f t="shared" si="1"/>
        <v>0</v>
      </c>
      <c r="H13" s="13">
        <f t="shared" si="1"/>
        <v>0</v>
      </c>
      <c r="I13" s="15" t="s">
        <v>8</v>
      </c>
    </row>
    <row r="14" spans="1:10" s="8" customFormat="1" ht="20.25" x14ac:dyDescent="0.25">
      <c r="A14" s="24">
        <v>4</v>
      </c>
      <c r="B14" s="4" t="s">
        <v>17</v>
      </c>
      <c r="C14" s="13">
        <f>D14+E14+F14+G14+H14</f>
        <v>383.8</v>
      </c>
      <c r="D14" s="13">
        <f>D27</f>
        <v>383.8</v>
      </c>
      <c r="E14" s="13">
        <f t="shared" ref="E14:H14" si="3">E27</f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  <c r="I14" s="15" t="s">
        <v>8</v>
      </c>
    </row>
    <row r="15" spans="1:10" s="8" customFormat="1" ht="60.75" x14ac:dyDescent="0.25">
      <c r="A15" s="24">
        <v>5</v>
      </c>
      <c r="B15" s="4" t="s">
        <v>18</v>
      </c>
      <c r="C15" s="13">
        <f t="shared" ref="C15:H15" si="4">C16+C17</f>
        <v>44750</v>
      </c>
      <c r="D15" s="13">
        <f t="shared" si="4"/>
        <v>30050</v>
      </c>
      <c r="E15" s="13">
        <f t="shared" si="4"/>
        <v>7350</v>
      </c>
      <c r="F15" s="13">
        <f t="shared" si="4"/>
        <v>7350</v>
      </c>
      <c r="G15" s="13">
        <f t="shared" si="4"/>
        <v>0</v>
      </c>
      <c r="H15" s="13">
        <f t="shared" si="4"/>
        <v>0</v>
      </c>
      <c r="I15" s="24" t="s">
        <v>50</v>
      </c>
    </row>
    <row r="16" spans="1:10" s="8" customFormat="1" ht="20.25" x14ac:dyDescent="0.25">
      <c r="A16" s="24">
        <v>6</v>
      </c>
      <c r="B16" s="4" t="s">
        <v>2</v>
      </c>
      <c r="C16" s="13">
        <f t="shared" ref="C16:C79" si="5">D16+E16+F16+G16+H16</f>
        <v>23750</v>
      </c>
      <c r="D16" s="13">
        <f>D19+D22</f>
        <v>23750</v>
      </c>
      <c r="E16" s="13">
        <f t="shared" ref="E16:H17" si="6">E19+E22</f>
        <v>0</v>
      </c>
      <c r="F16" s="13">
        <f t="shared" si="6"/>
        <v>0</v>
      </c>
      <c r="G16" s="13">
        <f t="shared" si="6"/>
        <v>0</v>
      </c>
      <c r="H16" s="13">
        <f t="shared" si="6"/>
        <v>0</v>
      </c>
      <c r="I16" s="15" t="s">
        <v>8</v>
      </c>
    </row>
    <row r="17" spans="1:11" s="8" customFormat="1" ht="20.25" x14ac:dyDescent="0.25">
      <c r="A17" s="24">
        <v>7</v>
      </c>
      <c r="B17" s="4" t="s">
        <v>1</v>
      </c>
      <c r="C17" s="13">
        <f t="shared" si="5"/>
        <v>21000</v>
      </c>
      <c r="D17" s="13">
        <f>D20+D23</f>
        <v>6300</v>
      </c>
      <c r="E17" s="13">
        <f t="shared" si="6"/>
        <v>7350</v>
      </c>
      <c r="F17" s="13">
        <f t="shared" si="6"/>
        <v>7350</v>
      </c>
      <c r="G17" s="13">
        <f t="shared" si="6"/>
        <v>0</v>
      </c>
      <c r="H17" s="13">
        <f t="shared" si="6"/>
        <v>0</v>
      </c>
      <c r="I17" s="15" t="s">
        <v>8</v>
      </c>
    </row>
    <row r="18" spans="1:11" s="8" customFormat="1" ht="81" x14ac:dyDescent="0.25">
      <c r="A18" s="24">
        <v>8</v>
      </c>
      <c r="B18" s="4" t="s">
        <v>23</v>
      </c>
      <c r="C18" s="13">
        <f t="shared" si="5"/>
        <v>15000</v>
      </c>
      <c r="D18" s="13">
        <v>15000</v>
      </c>
      <c r="E18" s="13">
        <v>0</v>
      </c>
      <c r="F18" s="13">
        <v>0</v>
      </c>
      <c r="G18" s="13">
        <v>0</v>
      </c>
      <c r="H18" s="13">
        <v>0</v>
      </c>
      <c r="I18" s="15" t="s">
        <v>8</v>
      </c>
    </row>
    <row r="19" spans="1:11" s="8" customFormat="1" ht="20.25" x14ac:dyDescent="0.25">
      <c r="A19" s="24">
        <v>9</v>
      </c>
      <c r="B19" s="4" t="s">
        <v>2</v>
      </c>
      <c r="C19" s="13">
        <f t="shared" si="5"/>
        <v>14250</v>
      </c>
      <c r="D19" s="13">
        <f>D18-D20</f>
        <v>14250</v>
      </c>
      <c r="E19" s="13">
        <f t="shared" ref="E19:H19" si="7">E18-E20</f>
        <v>0</v>
      </c>
      <c r="F19" s="13">
        <f t="shared" si="7"/>
        <v>0</v>
      </c>
      <c r="G19" s="13">
        <f t="shared" si="7"/>
        <v>0</v>
      </c>
      <c r="H19" s="13">
        <f t="shared" si="7"/>
        <v>0</v>
      </c>
      <c r="I19" s="15" t="s">
        <v>8</v>
      </c>
    </row>
    <row r="20" spans="1:11" s="8" customFormat="1" ht="20.25" x14ac:dyDescent="0.25">
      <c r="A20" s="24">
        <v>10</v>
      </c>
      <c r="B20" s="4" t="s">
        <v>1</v>
      </c>
      <c r="C20" s="13">
        <f t="shared" si="5"/>
        <v>750</v>
      </c>
      <c r="D20" s="13">
        <f>D18*0.05</f>
        <v>750</v>
      </c>
      <c r="E20" s="13">
        <f t="shared" ref="E20:H20" si="8">E18*0.05</f>
        <v>0</v>
      </c>
      <c r="F20" s="13">
        <f t="shared" si="8"/>
        <v>0</v>
      </c>
      <c r="G20" s="13">
        <f t="shared" si="8"/>
        <v>0</v>
      </c>
      <c r="H20" s="13">
        <f t="shared" si="8"/>
        <v>0</v>
      </c>
      <c r="I20" s="15" t="s">
        <v>8</v>
      </c>
    </row>
    <row r="21" spans="1:11" s="8" customFormat="1" ht="81" x14ac:dyDescent="0.25">
      <c r="A21" s="24">
        <v>11</v>
      </c>
      <c r="B21" s="4" t="s">
        <v>49</v>
      </c>
      <c r="C21" s="13">
        <f t="shared" si="5"/>
        <v>29750</v>
      </c>
      <c r="D21" s="13">
        <f>D22+D23</f>
        <v>15050</v>
      </c>
      <c r="E21" s="13">
        <v>7350</v>
      </c>
      <c r="F21" s="13">
        <v>7350</v>
      </c>
      <c r="G21" s="13">
        <v>0</v>
      </c>
      <c r="H21" s="13">
        <f t="shared" ref="H21" si="9">H22+H23</f>
        <v>0</v>
      </c>
      <c r="I21" s="15" t="s">
        <v>8</v>
      </c>
    </row>
    <row r="22" spans="1:11" s="8" customFormat="1" ht="20.25" x14ac:dyDescent="0.25">
      <c r="A22" s="24">
        <v>12</v>
      </c>
      <c r="B22" s="4" t="s">
        <v>2</v>
      </c>
      <c r="C22" s="13">
        <f t="shared" si="5"/>
        <v>9500</v>
      </c>
      <c r="D22" s="13">
        <v>9500</v>
      </c>
      <c r="E22" s="13">
        <f>E21-E23</f>
        <v>0</v>
      </c>
      <c r="F22" s="13">
        <f t="shared" ref="F22:G22" si="10">F21-F23</f>
        <v>0</v>
      </c>
      <c r="G22" s="13">
        <f t="shared" si="10"/>
        <v>0</v>
      </c>
      <c r="H22" s="13">
        <v>0</v>
      </c>
      <c r="I22" s="15" t="s">
        <v>8</v>
      </c>
    </row>
    <row r="23" spans="1:11" s="8" customFormat="1" ht="20.25" x14ac:dyDescent="0.25">
      <c r="A23" s="24">
        <v>13</v>
      </c>
      <c r="B23" s="4" t="s">
        <v>1</v>
      </c>
      <c r="C23" s="13">
        <f t="shared" si="5"/>
        <v>20250</v>
      </c>
      <c r="D23" s="13">
        <v>5550</v>
      </c>
      <c r="E23" s="13">
        <v>7350</v>
      </c>
      <c r="F23" s="13">
        <v>7350</v>
      </c>
      <c r="G23" s="13">
        <v>0</v>
      </c>
      <c r="H23" s="13">
        <v>0</v>
      </c>
      <c r="I23" s="15" t="s">
        <v>8</v>
      </c>
    </row>
    <row r="24" spans="1:11" s="8" customFormat="1" ht="60.75" x14ac:dyDescent="0.25">
      <c r="A24" s="24">
        <v>14</v>
      </c>
      <c r="B24" s="4" t="s">
        <v>46</v>
      </c>
      <c r="C24" s="13">
        <f t="shared" si="5"/>
        <v>50183.6</v>
      </c>
      <c r="D24" s="13">
        <f t="shared" ref="D24:H24" si="11">D25+D26+D27</f>
        <v>40783.599999999999</v>
      </c>
      <c r="E24" s="13">
        <f t="shared" si="11"/>
        <v>4700</v>
      </c>
      <c r="F24" s="13">
        <f t="shared" si="11"/>
        <v>4700</v>
      </c>
      <c r="G24" s="13">
        <f t="shared" si="11"/>
        <v>0</v>
      </c>
      <c r="H24" s="13">
        <f t="shared" si="11"/>
        <v>0</v>
      </c>
      <c r="I24" s="24" t="s">
        <v>15</v>
      </c>
    </row>
    <row r="25" spans="1:11" s="8" customFormat="1" ht="20.25" x14ac:dyDescent="0.25">
      <c r="A25" s="24">
        <v>15</v>
      </c>
      <c r="B25" s="4" t="s">
        <v>2</v>
      </c>
      <c r="C25" s="13">
        <f t="shared" si="5"/>
        <v>36099.799999999996</v>
      </c>
      <c r="D25" s="13">
        <f t="shared" ref="D25:D26" si="12">D29+D33+D37+D41+D45+D49+D53+D57+D61+D65+D69+D73+D77+D81+D85+D89+D93+D97+D101+D105+D109+D113+D117+D121+D125+D129+D133+D137</f>
        <v>36099.799999999996</v>
      </c>
      <c r="E25" s="13">
        <f t="shared" ref="E25:H27" si="13">E29+E33+E37+E41+E45+E49+E53+E57+E61+E65+E69+E73+E77+E81+E85+E89+E93+E97+E101+E105+E109+E113+E117+E121+E125+E129</f>
        <v>0</v>
      </c>
      <c r="F25" s="13">
        <f t="shared" si="13"/>
        <v>0</v>
      </c>
      <c r="G25" s="13">
        <f t="shared" si="13"/>
        <v>0</v>
      </c>
      <c r="H25" s="13">
        <f t="shared" si="13"/>
        <v>0</v>
      </c>
      <c r="I25" s="15" t="s">
        <v>8</v>
      </c>
      <c r="J25" s="8">
        <v>36099.799999999996</v>
      </c>
      <c r="K25" s="21">
        <f>J25-D25</f>
        <v>0</v>
      </c>
    </row>
    <row r="26" spans="1:11" s="8" customFormat="1" ht="20.25" x14ac:dyDescent="0.25">
      <c r="A26" s="24">
        <v>16</v>
      </c>
      <c r="B26" s="4" t="s">
        <v>1</v>
      </c>
      <c r="C26" s="13">
        <f t="shared" si="5"/>
        <v>13700</v>
      </c>
      <c r="D26" s="13">
        <f t="shared" si="12"/>
        <v>4300</v>
      </c>
      <c r="E26" s="13">
        <f t="shared" si="13"/>
        <v>4700</v>
      </c>
      <c r="F26" s="13">
        <f t="shared" si="13"/>
        <v>4700</v>
      </c>
      <c r="G26" s="13">
        <f t="shared" si="13"/>
        <v>0</v>
      </c>
      <c r="H26" s="13">
        <f t="shared" si="13"/>
        <v>0</v>
      </c>
      <c r="I26" s="15" t="s">
        <v>8</v>
      </c>
      <c r="J26" s="8">
        <v>4300</v>
      </c>
      <c r="K26" s="21">
        <f t="shared" ref="K26:K27" si="14">J26-D26</f>
        <v>0</v>
      </c>
    </row>
    <row r="27" spans="1:11" s="8" customFormat="1" ht="20.25" x14ac:dyDescent="0.25">
      <c r="A27" s="24">
        <v>17</v>
      </c>
      <c r="B27" s="4" t="s">
        <v>17</v>
      </c>
      <c r="C27" s="13">
        <f t="shared" si="5"/>
        <v>383.8</v>
      </c>
      <c r="D27" s="13">
        <f>D31+D35+D39+D43+D47+D51+D55+D59+D63+D67+D71+D75+D79+D83+D87+D91+D95+D99+D103+D107+D111+D115+D119+D123+D127+D131+D135+D139</f>
        <v>383.8</v>
      </c>
      <c r="E27" s="13">
        <f t="shared" si="13"/>
        <v>0</v>
      </c>
      <c r="F27" s="13">
        <f t="shared" si="13"/>
        <v>0</v>
      </c>
      <c r="G27" s="13">
        <f t="shared" si="13"/>
        <v>0</v>
      </c>
      <c r="H27" s="13">
        <f t="shared" si="13"/>
        <v>0</v>
      </c>
      <c r="I27" s="15" t="s">
        <v>8</v>
      </c>
      <c r="J27" s="8">
        <v>383.8</v>
      </c>
      <c r="K27" s="21">
        <f t="shared" si="14"/>
        <v>0</v>
      </c>
    </row>
    <row r="28" spans="1:11" s="8" customFormat="1" ht="110.25" customHeight="1" x14ac:dyDescent="0.25">
      <c r="A28" s="24">
        <v>18</v>
      </c>
      <c r="B28" s="22" t="s">
        <v>28</v>
      </c>
      <c r="C28" s="14">
        <f t="shared" si="5"/>
        <v>4325.2</v>
      </c>
      <c r="D28" s="14">
        <f>SUM(D29:D31)</f>
        <v>4325.2</v>
      </c>
      <c r="E28" s="14">
        <f t="shared" ref="E28:H28" si="15">E29+E30+E31</f>
        <v>0</v>
      </c>
      <c r="F28" s="13">
        <f t="shared" si="15"/>
        <v>0</v>
      </c>
      <c r="G28" s="13">
        <f t="shared" si="15"/>
        <v>0</v>
      </c>
      <c r="H28" s="13">
        <f t="shared" si="15"/>
        <v>0</v>
      </c>
      <c r="I28" s="15" t="s">
        <v>8</v>
      </c>
    </row>
    <row r="29" spans="1:11" ht="20.25" x14ac:dyDescent="0.25">
      <c r="A29" s="24">
        <v>19</v>
      </c>
      <c r="B29" s="4" t="s">
        <v>2</v>
      </c>
      <c r="C29" s="13">
        <f t="shared" si="5"/>
        <v>4067.7999999999993</v>
      </c>
      <c r="D29" s="13">
        <v>4067.7999999999993</v>
      </c>
      <c r="E29" s="13">
        <v>0</v>
      </c>
      <c r="F29" s="14">
        <v>0</v>
      </c>
      <c r="G29" s="13">
        <v>0</v>
      </c>
      <c r="H29" s="13">
        <v>0</v>
      </c>
      <c r="I29" s="15" t="s">
        <v>8</v>
      </c>
    </row>
    <row r="30" spans="1:11" ht="20.25" x14ac:dyDescent="0.25">
      <c r="A30" s="24">
        <v>20</v>
      </c>
      <c r="B30" s="4" t="s">
        <v>1</v>
      </c>
      <c r="C30" s="13">
        <f t="shared" si="5"/>
        <v>214.1</v>
      </c>
      <c r="D30" s="13">
        <v>214.1</v>
      </c>
      <c r="E30" s="13">
        <v>0</v>
      </c>
      <c r="F30" s="14">
        <v>0</v>
      </c>
      <c r="G30" s="13">
        <v>0</v>
      </c>
      <c r="H30" s="13">
        <v>0</v>
      </c>
      <c r="I30" s="15" t="s">
        <v>8</v>
      </c>
      <c r="J30" s="26">
        <f>D30/D29</f>
        <v>5.2632872805939333E-2</v>
      </c>
    </row>
    <row r="31" spans="1:11" ht="20.25" x14ac:dyDescent="0.25">
      <c r="A31" s="24">
        <v>21</v>
      </c>
      <c r="B31" s="4" t="s">
        <v>17</v>
      </c>
      <c r="C31" s="13">
        <f t="shared" si="5"/>
        <v>43.3</v>
      </c>
      <c r="D31" s="13">
        <v>43.3</v>
      </c>
      <c r="E31" s="13">
        <v>0</v>
      </c>
      <c r="F31" s="14">
        <v>0</v>
      </c>
      <c r="G31" s="13">
        <v>0</v>
      </c>
      <c r="H31" s="13">
        <v>0</v>
      </c>
      <c r="I31" s="15" t="s">
        <v>8</v>
      </c>
      <c r="J31" s="27">
        <f>D31/D28</f>
        <v>1.0011097752705077E-2</v>
      </c>
    </row>
    <row r="32" spans="1:11" s="8" customFormat="1" ht="105.75" customHeight="1" x14ac:dyDescent="0.25">
      <c r="A32" s="24">
        <v>22</v>
      </c>
      <c r="B32" s="22" t="s">
        <v>29</v>
      </c>
      <c r="C32" s="13">
        <f t="shared" si="5"/>
        <v>3082.9</v>
      </c>
      <c r="D32" s="14">
        <f>SUM(D33:D35)</f>
        <v>3082.9</v>
      </c>
      <c r="E32" s="13">
        <f t="shared" ref="E32:H32" si="16">E33+E34+E35</f>
        <v>0</v>
      </c>
      <c r="F32" s="13">
        <f t="shared" si="16"/>
        <v>0</v>
      </c>
      <c r="G32" s="13">
        <f t="shared" si="16"/>
        <v>0</v>
      </c>
      <c r="H32" s="13">
        <f t="shared" si="16"/>
        <v>0</v>
      </c>
      <c r="I32" s="15" t="s">
        <v>8</v>
      </c>
    </row>
    <row r="33" spans="1:10" ht="20.25" x14ac:dyDescent="0.25">
      <c r="A33" s="24">
        <v>23</v>
      </c>
      <c r="B33" s="4" t="s">
        <v>2</v>
      </c>
      <c r="C33" s="13">
        <f t="shared" si="5"/>
        <v>2899.5</v>
      </c>
      <c r="D33" s="13">
        <v>2899.5</v>
      </c>
      <c r="E33" s="13">
        <v>0</v>
      </c>
      <c r="F33" s="14">
        <v>0</v>
      </c>
      <c r="G33" s="13">
        <v>0</v>
      </c>
      <c r="H33" s="13">
        <v>0</v>
      </c>
      <c r="I33" s="15" t="s">
        <v>8</v>
      </c>
    </row>
    <row r="34" spans="1:10" ht="20.25" x14ac:dyDescent="0.25">
      <c r="A34" s="24">
        <v>24</v>
      </c>
      <c r="B34" s="4" t="s">
        <v>1</v>
      </c>
      <c r="C34" s="13">
        <f t="shared" si="5"/>
        <v>152.6</v>
      </c>
      <c r="D34" s="13">
        <v>152.6</v>
      </c>
      <c r="E34" s="13">
        <v>0</v>
      </c>
      <c r="F34" s="14">
        <v>0</v>
      </c>
      <c r="G34" s="13">
        <v>0</v>
      </c>
      <c r="H34" s="13">
        <v>0</v>
      </c>
      <c r="I34" s="15" t="s">
        <v>8</v>
      </c>
      <c r="J34" s="26">
        <f>D34/D33</f>
        <v>5.2629763752371099E-2</v>
      </c>
    </row>
    <row r="35" spans="1:10" ht="20.25" x14ac:dyDescent="0.25">
      <c r="A35" s="24">
        <v>25</v>
      </c>
      <c r="B35" s="4" t="s">
        <v>17</v>
      </c>
      <c r="C35" s="13">
        <f t="shared" si="5"/>
        <v>30.8</v>
      </c>
      <c r="D35" s="13">
        <v>30.8</v>
      </c>
      <c r="E35" s="13">
        <v>0</v>
      </c>
      <c r="F35" s="14">
        <v>0</v>
      </c>
      <c r="G35" s="13">
        <v>0</v>
      </c>
      <c r="H35" s="13">
        <v>0</v>
      </c>
      <c r="I35" s="15" t="s">
        <v>8</v>
      </c>
      <c r="J35" s="27">
        <f>D35/D32</f>
        <v>9.9905932725680366E-3</v>
      </c>
    </row>
    <row r="36" spans="1:10" ht="86.25" customHeight="1" x14ac:dyDescent="0.25">
      <c r="A36" s="24">
        <v>26</v>
      </c>
      <c r="B36" s="22" t="s">
        <v>25</v>
      </c>
      <c r="C36" s="13">
        <f t="shared" si="5"/>
        <v>3886.4</v>
      </c>
      <c r="D36" s="14">
        <f>SUM(D37:D39)</f>
        <v>3886.4</v>
      </c>
      <c r="E36" s="13">
        <f t="shared" ref="E36:H36" si="17">E37+E38+E39</f>
        <v>0</v>
      </c>
      <c r="F36" s="13">
        <f t="shared" si="17"/>
        <v>0</v>
      </c>
      <c r="G36" s="13">
        <f t="shared" si="17"/>
        <v>0</v>
      </c>
      <c r="H36" s="13">
        <f t="shared" si="17"/>
        <v>0</v>
      </c>
      <c r="I36" s="15" t="s">
        <v>8</v>
      </c>
    </row>
    <row r="37" spans="1:10" ht="20.25" x14ac:dyDescent="0.25">
      <c r="A37" s="24">
        <v>27</v>
      </c>
      <c r="B37" s="4" t="s">
        <v>2</v>
      </c>
      <c r="C37" s="13">
        <f t="shared" si="5"/>
        <v>3655.1</v>
      </c>
      <c r="D37" s="13">
        <v>3655.1</v>
      </c>
      <c r="E37" s="13">
        <v>0</v>
      </c>
      <c r="F37" s="14">
        <v>0</v>
      </c>
      <c r="G37" s="13">
        <v>0</v>
      </c>
      <c r="H37" s="13">
        <v>0</v>
      </c>
      <c r="I37" s="15" t="s">
        <v>8</v>
      </c>
    </row>
    <row r="38" spans="1:10" ht="20.25" x14ac:dyDescent="0.25">
      <c r="A38" s="24">
        <v>28</v>
      </c>
      <c r="B38" s="4" t="s">
        <v>1</v>
      </c>
      <c r="C38" s="13">
        <f t="shared" si="5"/>
        <v>192.4</v>
      </c>
      <c r="D38" s="13">
        <v>192.4</v>
      </c>
      <c r="E38" s="13">
        <v>0</v>
      </c>
      <c r="F38" s="14">
        <v>0</v>
      </c>
      <c r="G38" s="13">
        <v>0</v>
      </c>
      <c r="H38" s="13">
        <v>0</v>
      </c>
      <c r="I38" s="15" t="s">
        <v>8</v>
      </c>
      <c r="J38" s="26">
        <f>D38/D37</f>
        <v>5.2638778692785423E-2</v>
      </c>
    </row>
    <row r="39" spans="1:10" ht="20.25" x14ac:dyDescent="0.25">
      <c r="A39" s="24">
        <v>29</v>
      </c>
      <c r="B39" s="4" t="s">
        <v>17</v>
      </c>
      <c r="C39" s="13">
        <f t="shared" si="5"/>
        <v>38.9</v>
      </c>
      <c r="D39" s="13">
        <v>38.9</v>
      </c>
      <c r="E39" s="13">
        <v>0</v>
      </c>
      <c r="F39" s="14">
        <v>0</v>
      </c>
      <c r="G39" s="13">
        <v>0</v>
      </c>
      <c r="H39" s="13">
        <v>0</v>
      </c>
      <c r="I39" s="15" t="s">
        <v>8</v>
      </c>
      <c r="J39" s="27">
        <f>D39/D36</f>
        <v>1.0009263071222725E-2</v>
      </c>
    </row>
    <row r="40" spans="1:10" ht="85.5" customHeight="1" x14ac:dyDescent="0.25">
      <c r="A40" s="24">
        <v>30</v>
      </c>
      <c r="B40" s="22" t="s">
        <v>26</v>
      </c>
      <c r="C40" s="13">
        <f t="shared" si="5"/>
        <v>1159.3</v>
      </c>
      <c r="D40" s="14">
        <f>SUM(D41:D43)</f>
        <v>1159.3</v>
      </c>
      <c r="E40" s="13">
        <f t="shared" ref="E40:H40" si="18">E41+E42+E43</f>
        <v>0</v>
      </c>
      <c r="F40" s="13">
        <f t="shared" si="18"/>
        <v>0</v>
      </c>
      <c r="G40" s="13">
        <f t="shared" si="18"/>
        <v>0</v>
      </c>
      <c r="H40" s="13">
        <f t="shared" si="18"/>
        <v>0</v>
      </c>
      <c r="I40" s="15" t="s">
        <v>8</v>
      </c>
    </row>
    <row r="41" spans="1:10" ht="20.25" x14ac:dyDescent="0.25">
      <c r="A41" s="24">
        <v>31</v>
      </c>
      <c r="B41" s="4" t="s">
        <v>2</v>
      </c>
      <c r="C41" s="13">
        <f t="shared" si="5"/>
        <v>1090.3</v>
      </c>
      <c r="D41" s="13">
        <v>1090.3</v>
      </c>
      <c r="E41" s="13">
        <v>0</v>
      </c>
      <c r="F41" s="14">
        <v>0</v>
      </c>
      <c r="G41" s="13">
        <v>0</v>
      </c>
      <c r="H41" s="13">
        <v>0</v>
      </c>
      <c r="I41" s="15" t="s">
        <v>8</v>
      </c>
    </row>
    <row r="42" spans="1:10" ht="20.25" x14ac:dyDescent="0.25">
      <c r="A42" s="24">
        <v>32</v>
      </c>
      <c r="B42" s="4" t="s">
        <v>1</v>
      </c>
      <c r="C42" s="13">
        <f t="shared" si="5"/>
        <v>57.4</v>
      </c>
      <c r="D42" s="13">
        <v>57.4</v>
      </c>
      <c r="E42" s="13">
        <v>0</v>
      </c>
      <c r="F42" s="14">
        <v>0</v>
      </c>
      <c r="G42" s="13">
        <v>0</v>
      </c>
      <c r="H42" s="13">
        <v>0</v>
      </c>
      <c r="I42" s="15" t="s">
        <v>8</v>
      </c>
      <c r="J42" s="26">
        <f>D42/D41</f>
        <v>5.2646060717233788E-2</v>
      </c>
    </row>
    <row r="43" spans="1:10" ht="20.25" x14ac:dyDescent="0.25">
      <c r="A43" s="24">
        <v>33</v>
      </c>
      <c r="B43" s="4" t="s">
        <v>17</v>
      </c>
      <c r="C43" s="13">
        <f t="shared" si="5"/>
        <v>11.6</v>
      </c>
      <c r="D43" s="13">
        <v>11.6</v>
      </c>
      <c r="E43" s="13">
        <v>0</v>
      </c>
      <c r="F43" s="14">
        <v>0</v>
      </c>
      <c r="G43" s="13">
        <v>0</v>
      </c>
      <c r="H43" s="13">
        <v>0</v>
      </c>
      <c r="I43" s="15" t="s">
        <v>8</v>
      </c>
      <c r="J43" s="27">
        <f>D43/D40</f>
        <v>1.000603812645562E-2</v>
      </c>
    </row>
    <row r="44" spans="1:10" ht="101.25" x14ac:dyDescent="0.25">
      <c r="A44" s="24">
        <v>34</v>
      </c>
      <c r="B44" s="22" t="s">
        <v>30</v>
      </c>
      <c r="C44" s="13">
        <f t="shared" si="5"/>
        <v>2490</v>
      </c>
      <c r="D44" s="14">
        <f>SUM(D45:D47)</f>
        <v>2490</v>
      </c>
      <c r="E44" s="13">
        <f t="shared" ref="E44:H44" si="19">E45+E46+E47</f>
        <v>0</v>
      </c>
      <c r="F44" s="13">
        <f t="shared" si="19"/>
        <v>0</v>
      </c>
      <c r="G44" s="13">
        <f t="shared" si="19"/>
        <v>0</v>
      </c>
      <c r="H44" s="13">
        <f t="shared" si="19"/>
        <v>0</v>
      </c>
      <c r="I44" s="15" t="s">
        <v>8</v>
      </c>
    </row>
    <row r="45" spans="1:10" ht="20.25" x14ac:dyDescent="0.25">
      <c r="A45" s="24">
        <v>35</v>
      </c>
      <c r="B45" s="4" t="s">
        <v>2</v>
      </c>
      <c r="C45" s="13">
        <f t="shared" si="5"/>
        <v>2341.9</v>
      </c>
      <c r="D45" s="14">
        <v>2341.9</v>
      </c>
      <c r="E45" s="13">
        <v>0</v>
      </c>
      <c r="F45" s="14">
        <v>0</v>
      </c>
      <c r="G45" s="13">
        <v>0</v>
      </c>
      <c r="H45" s="13">
        <v>0</v>
      </c>
      <c r="I45" s="15" t="s">
        <v>8</v>
      </c>
    </row>
    <row r="46" spans="1:10" ht="20.25" x14ac:dyDescent="0.25">
      <c r="A46" s="24">
        <v>36</v>
      </c>
      <c r="B46" s="4" t="s">
        <v>1</v>
      </c>
      <c r="C46" s="13">
        <f t="shared" si="5"/>
        <v>123.2</v>
      </c>
      <c r="D46" s="14">
        <v>123.2</v>
      </c>
      <c r="E46" s="13">
        <v>0</v>
      </c>
      <c r="F46" s="14">
        <v>0</v>
      </c>
      <c r="G46" s="13">
        <v>0</v>
      </c>
      <c r="H46" s="13">
        <v>0</v>
      </c>
      <c r="I46" s="15" t="s">
        <v>8</v>
      </c>
      <c r="J46" s="26">
        <f>D46/D45</f>
        <v>5.2606857679661813E-2</v>
      </c>
    </row>
    <row r="47" spans="1:10" ht="20.25" x14ac:dyDescent="0.25">
      <c r="A47" s="24">
        <v>37</v>
      </c>
      <c r="B47" s="4" t="s">
        <v>17</v>
      </c>
      <c r="C47" s="13">
        <f t="shared" si="5"/>
        <v>24.900000000000002</v>
      </c>
      <c r="D47" s="14">
        <v>24.900000000000002</v>
      </c>
      <c r="E47" s="13">
        <v>0</v>
      </c>
      <c r="F47" s="14">
        <v>0</v>
      </c>
      <c r="G47" s="13">
        <v>0</v>
      </c>
      <c r="H47" s="13">
        <v>0</v>
      </c>
      <c r="I47" s="15" t="s">
        <v>8</v>
      </c>
      <c r="J47" s="27">
        <f>D47/D44</f>
        <v>0.01</v>
      </c>
    </row>
    <row r="48" spans="1:10" ht="128.25" customHeight="1" x14ac:dyDescent="0.25">
      <c r="A48" s="24">
        <v>38</v>
      </c>
      <c r="B48" s="22" t="s">
        <v>47</v>
      </c>
      <c r="C48" s="13">
        <f t="shared" si="5"/>
        <v>5193.8</v>
      </c>
      <c r="D48" s="14">
        <f>SUM(D49:D51)</f>
        <v>5193.8</v>
      </c>
      <c r="E48" s="13">
        <f t="shared" ref="E48:H48" si="20">E49+E50+E51</f>
        <v>0</v>
      </c>
      <c r="F48" s="13">
        <f t="shared" si="20"/>
        <v>0</v>
      </c>
      <c r="G48" s="13">
        <f t="shared" si="20"/>
        <v>0</v>
      </c>
      <c r="H48" s="13">
        <f t="shared" si="20"/>
        <v>0</v>
      </c>
      <c r="I48" s="15" t="s">
        <v>8</v>
      </c>
    </row>
    <row r="49" spans="1:10" ht="20.25" x14ac:dyDescent="0.25">
      <c r="A49" s="24">
        <v>39</v>
      </c>
      <c r="B49" s="4" t="s">
        <v>2</v>
      </c>
      <c r="C49" s="13">
        <f t="shared" si="5"/>
        <v>4884.8</v>
      </c>
      <c r="D49" s="14">
        <v>4884.8</v>
      </c>
      <c r="E49" s="13">
        <v>0</v>
      </c>
      <c r="F49" s="14">
        <v>0</v>
      </c>
      <c r="G49" s="13">
        <v>0</v>
      </c>
      <c r="H49" s="13">
        <v>0</v>
      </c>
      <c r="I49" s="15" t="s">
        <v>8</v>
      </c>
    </row>
    <row r="50" spans="1:10" ht="20.25" x14ac:dyDescent="0.25">
      <c r="A50" s="24">
        <v>40</v>
      </c>
      <c r="B50" s="4" t="s">
        <v>1</v>
      </c>
      <c r="C50" s="13">
        <f t="shared" si="5"/>
        <v>257.10000000000002</v>
      </c>
      <c r="D50" s="14">
        <v>257.10000000000002</v>
      </c>
      <c r="E50" s="13">
        <v>0</v>
      </c>
      <c r="F50" s="14">
        <v>0</v>
      </c>
      <c r="G50" s="13">
        <v>0</v>
      </c>
      <c r="H50" s="13">
        <v>0</v>
      </c>
      <c r="I50" s="15" t="s">
        <v>8</v>
      </c>
      <c r="J50" s="26">
        <f>D50/D49</f>
        <v>5.2632656403537509E-2</v>
      </c>
    </row>
    <row r="51" spans="1:10" ht="20.25" x14ac:dyDescent="0.25">
      <c r="A51" s="24">
        <v>41</v>
      </c>
      <c r="B51" s="4" t="s">
        <v>17</v>
      </c>
      <c r="C51" s="13">
        <f t="shared" si="5"/>
        <v>51.9</v>
      </c>
      <c r="D51" s="14">
        <v>51.9</v>
      </c>
      <c r="E51" s="13">
        <v>0</v>
      </c>
      <c r="F51" s="14">
        <v>0</v>
      </c>
      <c r="G51" s="13">
        <v>0</v>
      </c>
      <c r="H51" s="13">
        <v>0</v>
      </c>
      <c r="I51" s="15" t="s">
        <v>8</v>
      </c>
      <c r="J51" s="27">
        <f>D51/D48</f>
        <v>9.9926835842735571E-3</v>
      </c>
    </row>
    <row r="52" spans="1:10" ht="121.5" x14ac:dyDescent="0.25">
      <c r="A52" s="24">
        <v>42</v>
      </c>
      <c r="B52" s="22" t="s">
        <v>31</v>
      </c>
      <c r="C52" s="13">
        <f t="shared" si="5"/>
        <v>3840.4</v>
      </c>
      <c r="D52" s="14">
        <f>SUM(D53:D55)</f>
        <v>3840.4</v>
      </c>
      <c r="E52" s="13">
        <f t="shared" ref="E52:H52" si="21">E53+E54+E55</f>
        <v>0</v>
      </c>
      <c r="F52" s="13">
        <f t="shared" si="21"/>
        <v>0</v>
      </c>
      <c r="G52" s="13">
        <f t="shared" si="21"/>
        <v>0</v>
      </c>
      <c r="H52" s="13">
        <f t="shared" si="21"/>
        <v>0</v>
      </c>
      <c r="I52" s="15" t="s">
        <v>8</v>
      </c>
    </row>
    <row r="53" spans="1:10" ht="20.25" x14ac:dyDescent="0.25">
      <c r="A53" s="24">
        <v>43</v>
      </c>
      <c r="B53" s="4" t="s">
        <v>2</v>
      </c>
      <c r="C53" s="13">
        <f t="shared" si="5"/>
        <v>3611.9</v>
      </c>
      <c r="D53" s="14">
        <v>3611.9</v>
      </c>
      <c r="E53" s="13">
        <v>0</v>
      </c>
      <c r="F53" s="14">
        <v>0</v>
      </c>
      <c r="G53" s="13">
        <v>0</v>
      </c>
      <c r="H53" s="13">
        <v>0</v>
      </c>
      <c r="I53" s="15" t="s">
        <v>8</v>
      </c>
    </row>
    <row r="54" spans="1:10" ht="20.25" x14ac:dyDescent="0.25">
      <c r="A54" s="24">
        <v>44</v>
      </c>
      <c r="B54" s="4" t="s">
        <v>1</v>
      </c>
      <c r="C54" s="13">
        <f t="shared" si="5"/>
        <v>190.1</v>
      </c>
      <c r="D54" s="14">
        <v>190.1</v>
      </c>
      <c r="E54" s="13">
        <v>0</v>
      </c>
      <c r="F54" s="14">
        <v>0</v>
      </c>
      <c r="G54" s="13">
        <v>0</v>
      </c>
      <c r="H54" s="13">
        <v>0</v>
      </c>
      <c r="I54" s="15" t="s">
        <v>8</v>
      </c>
      <c r="J54" s="26">
        <f>D54/D53</f>
        <v>5.2631578947368418E-2</v>
      </c>
    </row>
    <row r="55" spans="1:10" ht="20.25" x14ac:dyDescent="0.25">
      <c r="A55" s="24">
        <v>45</v>
      </c>
      <c r="B55" s="4" t="s">
        <v>17</v>
      </c>
      <c r="C55" s="13">
        <f t="shared" si="5"/>
        <v>38.4</v>
      </c>
      <c r="D55" s="14">
        <v>38.4</v>
      </c>
      <c r="E55" s="13">
        <v>0</v>
      </c>
      <c r="F55" s="14">
        <v>0</v>
      </c>
      <c r="G55" s="13">
        <v>0</v>
      </c>
      <c r="H55" s="13">
        <v>0</v>
      </c>
      <c r="I55" s="15" t="s">
        <v>8</v>
      </c>
      <c r="J55" s="27">
        <f>D55/D52</f>
        <v>9.9989584418289749E-3</v>
      </c>
    </row>
    <row r="56" spans="1:10" ht="101.25" x14ac:dyDescent="0.25">
      <c r="A56" s="24">
        <v>46</v>
      </c>
      <c r="B56" s="22" t="s">
        <v>27</v>
      </c>
      <c r="C56" s="13">
        <f t="shared" si="5"/>
        <v>5495.1</v>
      </c>
      <c r="D56" s="14">
        <f>SUM(D57:D59)</f>
        <v>5495.1</v>
      </c>
      <c r="E56" s="13">
        <f t="shared" ref="E56:H56" si="22">E57+E58+E59</f>
        <v>0</v>
      </c>
      <c r="F56" s="13">
        <f t="shared" si="22"/>
        <v>0</v>
      </c>
      <c r="G56" s="13">
        <f t="shared" si="22"/>
        <v>0</v>
      </c>
      <c r="H56" s="13">
        <f t="shared" si="22"/>
        <v>0</v>
      </c>
      <c r="I56" s="15" t="s">
        <v>8</v>
      </c>
    </row>
    <row r="57" spans="1:10" ht="20.25" x14ac:dyDescent="0.25">
      <c r="A57" s="24">
        <v>47</v>
      </c>
      <c r="B57" s="4" t="s">
        <v>2</v>
      </c>
      <c r="C57" s="13">
        <f t="shared" si="5"/>
        <v>5172.8</v>
      </c>
      <c r="D57" s="14">
        <v>5172.8</v>
      </c>
      <c r="E57" s="13">
        <v>0</v>
      </c>
      <c r="F57" s="14">
        <v>0</v>
      </c>
      <c r="G57" s="13">
        <v>0</v>
      </c>
      <c r="H57" s="13">
        <v>0</v>
      </c>
      <c r="I57" s="15" t="s">
        <v>8</v>
      </c>
    </row>
    <row r="58" spans="1:10" ht="20.25" x14ac:dyDescent="0.25">
      <c r="A58" s="24">
        <v>48</v>
      </c>
      <c r="B58" s="4" t="s">
        <v>1</v>
      </c>
      <c r="C58" s="13">
        <f t="shared" si="5"/>
        <v>272.2</v>
      </c>
      <c r="D58" s="14">
        <v>272.2</v>
      </c>
      <c r="E58" s="13">
        <v>0</v>
      </c>
      <c r="F58" s="14">
        <v>0</v>
      </c>
      <c r="G58" s="13">
        <v>0</v>
      </c>
      <c r="H58" s="13">
        <v>0</v>
      </c>
      <c r="I58" s="15" t="s">
        <v>8</v>
      </c>
      <c r="J58" s="26">
        <f>D58/D57</f>
        <v>5.2621404268481282E-2</v>
      </c>
    </row>
    <row r="59" spans="1:10" ht="20.25" x14ac:dyDescent="0.25">
      <c r="A59" s="24">
        <v>49</v>
      </c>
      <c r="B59" s="4" t="s">
        <v>17</v>
      </c>
      <c r="C59" s="13">
        <f t="shared" si="5"/>
        <v>50.1</v>
      </c>
      <c r="D59" s="14">
        <v>50.1</v>
      </c>
      <c r="E59" s="13">
        <v>0</v>
      </c>
      <c r="F59" s="14">
        <v>0</v>
      </c>
      <c r="G59" s="13">
        <v>0</v>
      </c>
      <c r="H59" s="13">
        <v>0</v>
      </c>
      <c r="I59" s="15"/>
      <c r="J59" s="27">
        <f>D59/D56</f>
        <v>9.1172135174974068E-3</v>
      </c>
    </row>
    <row r="60" spans="1:10" ht="105.75" customHeight="1" x14ac:dyDescent="0.25">
      <c r="A60" s="24">
        <v>50</v>
      </c>
      <c r="B60" s="22" t="s">
        <v>32</v>
      </c>
      <c r="C60" s="13">
        <f t="shared" si="5"/>
        <v>2764.8</v>
      </c>
      <c r="D60" s="14">
        <f>SUM(D61:D63)</f>
        <v>2764.8</v>
      </c>
      <c r="E60" s="13">
        <f>E61+E62+E63</f>
        <v>0</v>
      </c>
      <c r="F60" s="13">
        <f t="shared" ref="F60:H60" si="23">F61+F62+F63</f>
        <v>0</v>
      </c>
      <c r="G60" s="13">
        <f t="shared" si="23"/>
        <v>0</v>
      </c>
      <c r="H60" s="13">
        <f t="shared" si="23"/>
        <v>0</v>
      </c>
      <c r="I60" s="15" t="s">
        <v>8</v>
      </c>
    </row>
    <row r="61" spans="1:10" ht="20.25" x14ac:dyDescent="0.25">
      <c r="A61" s="24">
        <v>51</v>
      </c>
      <c r="B61" s="4" t="s">
        <v>2</v>
      </c>
      <c r="C61" s="13">
        <f t="shared" si="5"/>
        <v>2600.3000000000002</v>
      </c>
      <c r="D61" s="14">
        <v>2600.3000000000002</v>
      </c>
      <c r="E61" s="13">
        <v>0</v>
      </c>
      <c r="F61" s="14">
        <v>0</v>
      </c>
      <c r="G61" s="13">
        <v>0</v>
      </c>
      <c r="H61" s="13">
        <v>0</v>
      </c>
      <c r="I61" s="15" t="s">
        <v>8</v>
      </c>
    </row>
    <row r="62" spans="1:10" ht="20.25" x14ac:dyDescent="0.25">
      <c r="A62" s="24">
        <v>52</v>
      </c>
      <c r="B62" s="4" t="s">
        <v>1</v>
      </c>
      <c r="C62" s="13">
        <f t="shared" si="5"/>
        <v>136.9</v>
      </c>
      <c r="D62" s="14">
        <v>136.9</v>
      </c>
      <c r="E62" s="13">
        <v>0</v>
      </c>
      <c r="F62" s="14">
        <v>0</v>
      </c>
      <c r="G62" s="13">
        <v>0</v>
      </c>
      <c r="H62" s="13">
        <v>0</v>
      </c>
      <c r="I62" s="15" t="s">
        <v>8</v>
      </c>
      <c r="J62" s="26">
        <f>D62/D61</f>
        <v>5.2647771410991036E-2</v>
      </c>
    </row>
    <row r="63" spans="1:10" ht="20.25" x14ac:dyDescent="0.25">
      <c r="A63" s="24">
        <v>53</v>
      </c>
      <c r="B63" s="4" t="s">
        <v>17</v>
      </c>
      <c r="C63" s="13">
        <f t="shared" si="5"/>
        <v>27.6</v>
      </c>
      <c r="D63" s="14">
        <v>27.6</v>
      </c>
      <c r="E63" s="13">
        <v>0</v>
      </c>
      <c r="F63" s="14">
        <v>0</v>
      </c>
      <c r="G63" s="13">
        <v>0</v>
      </c>
      <c r="H63" s="13">
        <v>0</v>
      </c>
      <c r="I63" s="15"/>
      <c r="J63" s="27">
        <f>D63/D60</f>
        <v>9.9826388888888881E-3</v>
      </c>
    </row>
    <row r="64" spans="1:10" ht="107.25" customHeight="1" x14ac:dyDescent="0.25">
      <c r="A64" s="24">
        <v>54</v>
      </c>
      <c r="B64" s="22" t="s">
        <v>48</v>
      </c>
      <c r="C64" s="13">
        <f t="shared" si="5"/>
        <v>6140.7999999999993</v>
      </c>
      <c r="D64" s="14">
        <f>SUM(D65:D67)</f>
        <v>6140.7999999999993</v>
      </c>
      <c r="E64" s="13">
        <f t="shared" ref="E64:H64" si="24">E65+E66+E67</f>
        <v>0</v>
      </c>
      <c r="F64" s="13">
        <f t="shared" si="24"/>
        <v>0</v>
      </c>
      <c r="G64" s="13">
        <f t="shared" si="24"/>
        <v>0</v>
      </c>
      <c r="H64" s="13">
        <f t="shared" si="24"/>
        <v>0</v>
      </c>
      <c r="I64" s="15" t="s">
        <v>8</v>
      </c>
    </row>
    <row r="65" spans="1:10" ht="20.25" x14ac:dyDescent="0.25">
      <c r="A65" s="24">
        <v>55</v>
      </c>
      <c r="B65" s="4" t="s">
        <v>2</v>
      </c>
      <c r="C65" s="13">
        <f t="shared" si="5"/>
        <v>5775.4</v>
      </c>
      <c r="D65" s="13">
        <v>5775.4</v>
      </c>
      <c r="E65" s="13">
        <v>0</v>
      </c>
      <c r="F65" s="14">
        <v>0</v>
      </c>
      <c r="G65" s="13">
        <v>0</v>
      </c>
      <c r="H65" s="13">
        <v>0</v>
      </c>
      <c r="I65" s="15" t="s">
        <v>8</v>
      </c>
    </row>
    <row r="66" spans="1:10" ht="20.25" x14ac:dyDescent="0.25">
      <c r="A66" s="24">
        <v>56</v>
      </c>
      <c r="B66" s="4" t="s">
        <v>1</v>
      </c>
      <c r="C66" s="13">
        <f t="shared" si="5"/>
        <v>304</v>
      </c>
      <c r="D66" s="13">
        <v>304</v>
      </c>
      <c r="E66" s="13">
        <v>0</v>
      </c>
      <c r="F66" s="14">
        <v>0</v>
      </c>
      <c r="G66" s="13">
        <v>0</v>
      </c>
      <c r="H66" s="13">
        <v>0</v>
      </c>
      <c r="I66" s="15" t="s">
        <v>8</v>
      </c>
      <c r="J66" s="26">
        <f>D66/D65</f>
        <v>5.2637046784638299E-2</v>
      </c>
    </row>
    <row r="67" spans="1:10" ht="20.25" x14ac:dyDescent="0.25">
      <c r="A67" s="24">
        <v>57</v>
      </c>
      <c r="B67" s="4" t="s">
        <v>17</v>
      </c>
      <c r="C67" s="13">
        <f t="shared" si="5"/>
        <v>61.4</v>
      </c>
      <c r="D67" s="13">
        <v>61.4</v>
      </c>
      <c r="E67" s="13">
        <v>0</v>
      </c>
      <c r="F67" s="14">
        <v>0</v>
      </c>
      <c r="G67" s="13">
        <v>0</v>
      </c>
      <c r="H67" s="13">
        <v>0</v>
      </c>
      <c r="I67" s="15"/>
      <c r="J67" s="27">
        <f>D67/D64</f>
        <v>9.9986972381448675E-3</v>
      </c>
    </row>
    <row r="68" spans="1:10" ht="108" customHeight="1" x14ac:dyDescent="0.25">
      <c r="A68" s="24">
        <v>58</v>
      </c>
      <c r="B68" s="4" t="s">
        <v>33</v>
      </c>
      <c r="C68" s="13">
        <f t="shared" si="5"/>
        <v>4821.8999999999996</v>
      </c>
      <c r="D68" s="14">
        <f>SUM(D69:D71)</f>
        <v>121.9</v>
      </c>
      <c r="E68" s="13">
        <f t="shared" ref="E68:H68" si="25">E69+E70+E71</f>
        <v>4700</v>
      </c>
      <c r="F68" s="13">
        <f t="shared" si="25"/>
        <v>0</v>
      </c>
      <c r="G68" s="13">
        <f t="shared" si="25"/>
        <v>0</v>
      </c>
      <c r="H68" s="13">
        <f t="shared" si="25"/>
        <v>0</v>
      </c>
      <c r="I68" s="15" t="s">
        <v>8</v>
      </c>
    </row>
    <row r="69" spans="1:10" ht="20.25" x14ac:dyDescent="0.25">
      <c r="A69" s="24">
        <v>59</v>
      </c>
      <c r="B69" s="4" t="s">
        <v>2</v>
      </c>
      <c r="C69" s="13">
        <f t="shared" si="5"/>
        <v>0</v>
      </c>
      <c r="D69" s="13">
        <v>0</v>
      </c>
      <c r="E69" s="13">
        <v>0</v>
      </c>
      <c r="F69" s="14">
        <v>0</v>
      </c>
      <c r="G69" s="13">
        <v>0</v>
      </c>
      <c r="H69" s="13">
        <v>0</v>
      </c>
      <c r="I69" s="15" t="s">
        <v>8</v>
      </c>
    </row>
    <row r="70" spans="1:10" ht="20.25" x14ac:dyDescent="0.25">
      <c r="A70" s="24">
        <v>60</v>
      </c>
      <c r="B70" s="4" t="s">
        <v>1</v>
      </c>
      <c r="C70" s="13">
        <f t="shared" si="5"/>
        <v>4821.8999999999996</v>
      </c>
      <c r="D70" s="13">
        <v>121.9</v>
      </c>
      <c r="E70" s="13">
        <v>4700</v>
      </c>
      <c r="F70" s="14">
        <v>0</v>
      </c>
      <c r="G70" s="13">
        <v>0</v>
      </c>
      <c r="H70" s="13">
        <v>0</v>
      </c>
      <c r="I70" s="15" t="s">
        <v>8</v>
      </c>
    </row>
    <row r="71" spans="1:10" ht="20.25" x14ac:dyDescent="0.25">
      <c r="A71" s="24">
        <v>61</v>
      </c>
      <c r="B71" s="4" t="s">
        <v>17</v>
      </c>
      <c r="C71" s="13">
        <f t="shared" si="5"/>
        <v>0</v>
      </c>
      <c r="D71" s="13">
        <v>0</v>
      </c>
      <c r="E71" s="13">
        <v>0</v>
      </c>
      <c r="F71" s="14">
        <v>0</v>
      </c>
      <c r="G71" s="13">
        <v>0</v>
      </c>
      <c r="H71" s="13">
        <v>0</v>
      </c>
      <c r="I71" s="15"/>
    </row>
    <row r="72" spans="1:10" ht="108.75" customHeight="1" x14ac:dyDescent="0.25">
      <c r="A72" s="24">
        <v>62</v>
      </c>
      <c r="B72" s="4" t="s">
        <v>34</v>
      </c>
      <c r="C72" s="13">
        <f t="shared" si="5"/>
        <v>4850</v>
      </c>
      <c r="D72" s="14">
        <f>SUM(D73:D75)</f>
        <v>150</v>
      </c>
      <c r="E72" s="13">
        <f t="shared" ref="E72:H72" si="26">E73+E74+E75</f>
        <v>0</v>
      </c>
      <c r="F72" s="13">
        <f t="shared" si="26"/>
        <v>4700</v>
      </c>
      <c r="G72" s="13">
        <f t="shared" si="26"/>
        <v>0</v>
      </c>
      <c r="H72" s="13">
        <f t="shared" si="26"/>
        <v>0</v>
      </c>
      <c r="I72" s="15" t="s">
        <v>8</v>
      </c>
    </row>
    <row r="73" spans="1:10" ht="20.25" x14ac:dyDescent="0.25">
      <c r="A73" s="24">
        <v>63</v>
      </c>
      <c r="B73" s="4" t="s">
        <v>2</v>
      </c>
      <c r="C73" s="13">
        <f t="shared" si="5"/>
        <v>0</v>
      </c>
      <c r="D73" s="13">
        <v>0</v>
      </c>
      <c r="E73" s="13">
        <v>0</v>
      </c>
      <c r="F73" s="14">
        <v>0</v>
      </c>
      <c r="G73" s="13">
        <v>0</v>
      </c>
      <c r="H73" s="13">
        <v>0</v>
      </c>
      <c r="I73" s="15" t="s">
        <v>8</v>
      </c>
    </row>
    <row r="74" spans="1:10" ht="20.25" x14ac:dyDescent="0.25">
      <c r="A74" s="24">
        <v>64</v>
      </c>
      <c r="B74" s="4" t="s">
        <v>1</v>
      </c>
      <c r="C74" s="13">
        <f t="shared" si="5"/>
        <v>4850</v>
      </c>
      <c r="D74" s="13">
        <v>150</v>
      </c>
      <c r="E74" s="13">
        <v>0</v>
      </c>
      <c r="F74" s="14">
        <v>4700</v>
      </c>
      <c r="G74" s="13">
        <v>0</v>
      </c>
      <c r="H74" s="13">
        <v>0</v>
      </c>
      <c r="I74" s="15" t="s">
        <v>8</v>
      </c>
    </row>
    <row r="75" spans="1:10" ht="20.25" x14ac:dyDescent="0.25">
      <c r="A75" s="24">
        <v>65</v>
      </c>
      <c r="B75" s="4" t="s">
        <v>17</v>
      </c>
      <c r="C75" s="13">
        <f t="shared" si="5"/>
        <v>0</v>
      </c>
      <c r="D75" s="13">
        <v>0</v>
      </c>
      <c r="E75" s="13">
        <v>0</v>
      </c>
      <c r="F75" s="14">
        <v>0</v>
      </c>
      <c r="G75" s="13">
        <v>0</v>
      </c>
      <c r="H75" s="13">
        <v>0</v>
      </c>
      <c r="I75" s="15"/>
    </row>
    <row r="76" spans="1:10" ht="105" customHeight="1" x14ac:dyDescent="0.25">
      <c r="A76" s="24">
        <v>66</v>
      </c>
      <c r="B76" s="4" t="s">
        <v>35</v>
      </c>
      <c r="C76" s="13">
        <f t="shared" si="5"/>
        <v>70</v>
      </c>
      <c r="D76" s="14">
        <f>SUM(D77:D79)</f>
        <v>70</v>
      </c>
      <c r="E76" s="13">
        <f t="shared" ref="E76:H76" si="27">E77+E78+E79</f>
        <v>0</v>
      </c>
      <c r="F76" s="13">
        <f t="shared" si="27"/>
        <v>0</v>
      </c>
      <c r="G76" s="13">
        <f t="shared" si="27"/>
        <v>0</v>
      </c>
      <c r="H76" s="13">
        <f t="shared" si="27"/>
        <v>0</v>
      </c>
      <c r="I76" s="15" t="s">
        <v>8</v>
      </c>
    </row>
    <row r="77" spans="1:10" ht="20.25" x14ac:dyDescent="0.25">
      <c r="A77" s="24">
        <v>67</v>
      </c>
      <c r="B77" s="4" t="s">
        <v>2</v>
      </c>
      <c r="C77" s="13">
        <f t="shared" si="5"/>
        <v>0</v>
      </c>
      <c r="D77" s="13">
        <v>0</v>
      </c>
      <c r="E77" s="13">
        <v>0</v>
      </c>
      <c r="F77" s="14">
        <v>0</v>
      </c>
      <c r="G77" s="13">
        <v>0</v>
      </c>
      <c r="H77" s="13">
        <v>0</v>
      </c>
      <c r="I77" s="15" t="s">
        <v>8</v>
      </c>
    </row>
    <row r="78" spans="1:10" ht="20.25" x14ac:dyDescent="0.25">
      <c r="A78" s="24">
        <v>68</v>
      </c>
      <c r="B78" s="4" t="s">
        <v>1</v>
      </c>
      <c r="C78" s="13">
        <f t="shared" si="5"/>
        <v>70</v>
      </c>
      <c r="D78" s="13">
        <v>70</v>
      </c>
      <c r="E78" s="13">
        <v>0</v>
      </c>
      <c r="F78" s="14">
        <v>0</v>
      </c>
      <c r="G78" s="13">
        <v>0</v>
      </c>
      <c r="H78" s="13">
        <v>0</v>
      </c>
      <c r="I78" s="15" t="s">
        <v>8</v>
      </c>
    </row>
    <row r="79" spans="1:10" ht="20.25" x14ac:dyDescent="0.25">
      <c r="A79" s="24">
        <v>69</v>
      </c>
      <c r="B79" s="4" t="s">
        <v>17</v>
      </c>
      <c r="C79" s="13">
        <f t="shared" si="5"/>
        <v>0</v>
      </c>
      <c r="D79" s="13">
        <v>0</v>
      </c>
      <c r="E79" s="13">
        <v>0</v>
      </c>
      <c r="F79" s="14">
        <v>0</v>
      </c>
      <c r="G79" s="13">
        <v>0</v>
      </c>
      <c r="H79" s="13">
        <v>0</v>
      </c>
      <c r="I79" s="15"/>
    </row>
    <row r="80" spans="1:10" ht="107.25" customHeight="1" x14ac:dyDescent="0.25">
      <c r="A80" s="24">
        <v>70</v>
      </c>
      <c r="B80" s="4" t="s">
        <v>36</v>
      </c>
      <c r="C80" s="13">
        <f t="shared" ref="C80:C131" si="28">D80+E80+F80+G80+H80</f>
        <v>84</v>
      </c>
      <c r="D80" s="14">
        <f>SUM(D81:D83)</f>
        <v>84</v>
      </c>
      <c r="E80" s="13">
        <f t="shared" ref="E80:H80" si="29">E81+E82+E83</f>
        <v>0</v>
      </c>
      <c r="F80" s="13">
        <f t="shared" si="29"/>
        <v>0</v>
      </c>
      <c r="G80" s="13">
        <f t="shared" si="29"/>
        <v>0</v>
      </c>
      <c r="H80" s="13">
        <f t="shared" si="29"/>
        <v>0</v>
      </c>
      <c r="I80" s="15" t="s">
        <v>8</v>
      </c>
    </row>
    <row r="81" spans="1:9" ht="20.25" x14ac:dyDescent="0.25">
      <c r="A81" s="24">
        <v>71</v>
      </c>
      <c r="B81" s="4" t="s">
        <v>2</v>
      </c>
      <c r="C81" s="13">
        <f t="shared" si="28"/>
        <v>0</v>
      </c>
      <c r="D81" s="13">
        <v>0</v>
      </c>
      <c r="E81" s="13">
        <v>0</v>
      </c>
      <c r="F81" s="14">
        <v>0</v>
      </c>
      <c r="G81" s="13">
        <v>0</v>
      </c>
      <c r="H81" s="13">
        <v>0</v>
      </c>
      <c r="I81" s="15" t="s">
        <v>8</v>
      </c>
    </row>
    <row r="82" spans="1:9" ht="20.25" x14ac:dyDescent="0.25">
      <c r="A82" s="24">
        <v>72</v>
      </c>
      <c r="B82" s="4" t="s">
        <v>1</v>
      </c>
      <c r="C82" s="13">
        <f t="shared" si="28"/>
        <v>84</v>
      </c>
      <c r="D82" s="13">
        <v>84</v>
      </c>
      <c r="E82" s="13">
        <v>0</v>
      </c>
      <c r="F82" s="14">
        <v>0</v>
      </c>
      <c r="G82" s="13">
        <v>0</v>
      </c>
      <c r="H82" s="13">
        <v>0</v>
      </c>
      <c r="I82" s="15" t="s">
        <v>8</v>
      </c>
    </row>
    <row r="83" spans="1:9" ht="20.25" x14ac:dyDescent="0.25">
      <c r="A83" s="24">
        <v>73</v>
      </c>
      <c r="B83" s="4" t="s">
        <v>17</v>
      </c>
      <c r="C83" s="13">
        <f t="shared" si="28"/>
        <v>0</v>
      </c>
      <c r="D83" s="13">
        <v>0</v>
      </c>
      <c r="E83" s="13">
        <v>0</v>
      </c>
      <c r="F83" s="14">
        <v>0</v>
      </c>
      <c r="G83" s="13">
        <v>0</v>
      </c>
      <c r="H83" s="13">
        <v>0</v>
      </c>
      <c r="I83" s="15"/>
    </row>
    <row r="84" spans="1:9" ht="107.25" customHeight="1" x14ac:dyDescent="0.25">
      <c r="A84" s="24">
        <v>74</v>
      </c>
      <c r="B84" s="4" t="s">
        <v>37</v>
      </c>
      <c r="C84" s="13">
        <f t="shared" si="28"/>
        <v>84</v>
      </c>
      <c r="D84" s="14">
        <f>SUM(D85:D87)</f>
        <v>84</v>
      </c>
      <c r="E84" s="13">
        <f t="shared" ref="E84:H84" si="30">E85+E86+E87</f>
        <v>0</v>
      </c>
      <c r="F84" s="13">
        <f t="shared" si="30"/>
        <v>0</v>
      </c>
      <c r="G84" s="13">
        <f t="shared" si="30"/>
        <v>0</v>
      </c>
      <c r="H84" s="13">
        <f t="shared" si="30"/>
        <v>0</v>
      </c>
      <c r="I84" s="15" t="s">
        <v>8</v>
      </c>
    </row>
    <row r="85" spans="1:9" ht="20.25" x14ac:dyDescent="0.25">
      <c r="A85" s="24">
        <v>75</v>
      </c>
      <c r="B85" s="4" t="s">
        <v>2</v>
      </c>
      <c r="C85" s="13">
        <f t="shared" si="28"/>
        <v>0</v>
      </c>
      <c r="D85" s="13">
        <v>0</v>
      </c>
      <c r="E85" s="13">
        <v>0</v>
      </c>
      <c r="F85" s="14">
        <v>0</v>
      </c>
      <c r="G85" s="13">
        <v>0</v>
      </c>
      <c r="H85" s="13">
        <v>0</v>
      </c>
      <c r="I85" s="15" t="s">
        <v>8</v>
      </c>
    </row>
    <row r="86" spans="1:9" ht="20.25" x14ac:dyDescent="0.25">
      <c r="A86" s="24">
        <v>76</v>
      </c>
      <c r="B86" s="4" t="s">
        <v>1</v>
      </c>
      <c r="C86" s="13">
        <f t="shared" si="28"/>
        <v>84</v>
      </c>
      <c r="D86" s="13">
        <v>84</v>
      </c>
      <c r="E86" s="13">
        <v>0</v>
      </c>
      <c r="F86" s="14">
        <v>0</v>
      </c>
      <c r="G86" s="13">
        <v>0</v>
      </c>
      <c r="H86" s="13">
        <v>0</v>
      </c>
      <c r="I86" s="15" t="s">
        <v>8</v>
      </c>
    </row>
    <row r="87" spans="1:9" ht="20.25" x14ac:dyDescent="0.25">
      <c r="A87" s="24">
        <v>77</v>
      </c>
      <c r="B87" s="4" t="s">
        <v>17</v>
      </c>
      <c r="C87" s="13">
        <f t="shared" si="28"/>
        <v>0</v>
      </c>
      <c r="D87" s="13">
        <v>0</v>
      </c>
      <c r="E87" s="13">
        <v>0</v>
      </c>
      <c r="F87" s="14">
        <v>0</v>
      </c>
      <c r="G87" s="13">
        <v>0</v>
      </c>
      <c r="H87" s="13">
        <v>0</v>
      </c>
      <c r="I87" s="15"/>
    </row>
    <row r="88" spans="1:9" ht="108" customHeight="1" x14ac:dyDescent="0.25">
      <c r="A88" s="24">
        <v>78</v>
      </c>
      <c r="B88" s="4" t="s">
        <v>38</v>
      </c>
      <c r="C88" s="13">
        <f t="shared" si="28"/>
        <v>84</v>
      </c>
      <c r="D88" s="14">
        <f>SUM(D89:D91)</f>
        <v>84</v>
      </c>
      <c r="E88" s="13">
        <f t="shared" ref="E88:H88" si="31">E89+E90+E91</f>
        <v>0</v>
      </c>
      <c r="F88" s="13">
        <f t="shared" si="31"/>
        <v>0</v>
      </c>
      <c r="G88" s="13">
        <f t="shared" si="31"/>
        <v>0</v>
      </c>
      <c r="H88" s="13">
        <f t="shared" si="31"/>
        <v>0</v>
      </c>
      <c r="I88" s="15" t="s">
        <v>8</v>
      </c>
    </row>
    <row r="89" spans="1:9" ht="20.25" x14ac:dyDescent="0.25">
      <c r="A89" s="24">
        <v>79</v>
      </c>
      <c r="B89" s="4" t="s">
        <v>2</v>
      </c>
      <c r="C89" s="13">
        <f t="shared" si="28"/>
        <v>0</v>
      </c>
      <c r="D89" s="13">
        <v>0</v>
      </c>
      <c r="E89" s="13">
        <v>0</v>
      </c>
      <c r="F89" s="14">
        <v>0</v>
      </c>
      <c r="G89" s="13">
        <v>0</v>
      </c>
      <c r="H89" s="13">
        <v>0</v>
      </c>
      <c r="I89" s="15" t="s">
        <v>8</v>
      </c>
    </row>
    <row r="90" spans="1:9" ht="20.25" x14ac:dyDescent="0.25">
      <c r="A90" s="24">
        <v>80</v>
      </c>
      <c r="B90" s="4" t="s">
        <v>1</v>
      </c>
      <c r="C90" s="13">
        <f t="shared" si="28"/>
        <v>84</v>
      </c>
      <c r="D90" s="13">
        <v>84</v>
      </c>
      <c r="E90" s="13">
        <v>0</v>
      </c>
      <c r="F90" s="14">
        <v>0</v>
      </c>
      <c r="G90" s="13">
        <v>0</v>
      </c>
      <c r="H90" s="13">
        <v>0</v>
      </c>
      <c r="I90" s="15" t="s">
        <v>8</v>
      </c>
    </row>
    <row r="91" spans="1:9" ht="20.25" x14ac:dyDescent="0.25">
      <c r="A91" s="24">
        <v>81</v>
      </c>
      <c r="B91" s="4" t="s">
        <v>17</v>
      </c>
      <c r="C91" s="13">
        <f t="shared" si="28"/>
        <v>0</v>
      </c>
      <c r="D91" s="13">
        <v>0</v>
      </c>
      <c r="E91" s="13">
        <v>0</v>
      </c>
      <c r="F91" s="14">
        <v>0</v>
      </c>
      <c r="G91" s="13">
        <v>0</v>
      </c>
      <c r="H91" s="13">
        <v>0</v>
      </c>
      <c r="I91" s="15"/>
    </row>
    <row r="92" spans="1:9" ht="108" customHeight="1" x14ac:dyDescent="0.25">
      <c r="A92" s="24">
        <v>82</v>
      </c>
      <c r="B92" s="4" t="s">
        <v>39</v>
      </c>
      <c r="C92" s="13">
        <f t="shared" si="28"/>
        <v>84</v>
      </c>
      <c r="D92" s="14">
        <f>SUM(D93:D95)</f>
        <v>84</v>
      </c>
      <c r="E92" s="13">
        <f t="shared" ref="E92:H92" si="32">E93+E94+E95</f>
        <v>0</v>
      </c>
      <c r="F92" s="13">
        <f t="shared" si="32"/>
        <v>0</v>
      </c>
      <c r="G92" s="13">
        <f t="shared" si="32"/>
        <v>0</v>
      </c>
      <c r="H92" s="13">
        <f t="shared" si="32"/>
        <v>0</v>
      </c>
      <c r="I92" s="15" t="s">
        <v>8</v>
      </c>
    </row>
    <row r="93" spans="1:9" ht="20.25" x14ac:dyDescent="0.25">
      <c r="A93" s="24">
        <v>83</v>
      </c>
      <c r="B93" s="4" t="s">
        <v>2</v>
      </c>
      <c r="C93" s="13">
        <f t="shared" si="28"/>
        <v>0</v>
      </c>
      <c r="D93" s="13">
        <v>0</v>
      </c>
      <c r="E93" s="13">
        <v>0</v>
      </c>
      <c r="F93" s="14">
        <v>0</v>
      </c>
      <c r="G93" s="13">
        <v>0</v>
      </c>
      <c r="H93" s="13">
        <v>0</v>
      </c>
      <c r="I93" s="15" t="s">
        <v>8</v>
      </c>
    </row>
    <row r="94" spans="1:9" ht="20.25" x14ac:dyDescent="0.25">
      <c r="A94" s="24">
        <v>84</v>
      </c>
      <c r="B94" s="4" t="s">
        <v>1</v>
      </c>
      <c r="C94" s="13">
        <f t="shared" si="28"/>
        <v>84</v>
      </c>
      <c r="D94" s="13">
        <v>84</v>
      </c>
      <c r="E94" s="13">
        <v>0</v>
      </c>
      <c r="F94" s="14">
        <v>0</v>
      </c>
      <c r="G94" s="13">
        <v>0</v>
      </c>
      <c r="H94" s="13">
        <v>0</v>
      </c>
      <c r="I94" s="15" t="s">
        <v>8</v>
      </c>
    </row>
    <row r="95" spans="1:9" ht="20.25" x14ac:dyDescent="0.25">
      <c r="A95" s="24">
        <v>85</v>
      </c>
      <c r="B95" s="4" t="s">
        <v>17</v>
      </c>
      <c r="C95" s="13">
        <f t="shared" si="28"/>
        <v>0</v>
      </c>
      <c r="D95" s="13">
        <v>0</v>
      </c>
      <c r="E95" s="13">
        <v>0</v>
      </c>
      <c r="F95" s="14">
        <v>0</v>
      </c>
      <c r="G95" s="13">
        <v>0</v>
      </c>
      <c r="H95" s="13">
        <v>0</v>
      </c>
      <c r="I95" s="15"/>
    </row>
    <row r="96" spans="1:9" ht="107.25" customHeight="1" x14ac:dyDescent="0.25">
      <c r="A96" s="24">
        <v>86</v>
      </c>
      <c r="B96" s="4" t="s">
        <v>40</v>
      </c>
      <c r="C96" s="13">
        <f t="shared" si="28"/>
        <v>84</v>
      </c>
      <c r="D96" s="14">
        <f>SUM(D97:D99)</f>
        <v>84</v>
      </c>
      <c r="E96" s="13">
        <f t="shared" ref="E96:H96" si="33">E97+E98+E99</f>
        <v>0</v>
      </c>
      <c r="F96" s="13">
        <f t="shared" si="33"/>
        <v>0</v>
      </c>
      <c r="G96" s="13">
        <f t="shared" si="33"/>
        <v>0</v>
      </c>
      <c r="H96" s="13">
        <f t="shared" si="33"/>
        <v>0</v>
      </c>
      <c r="I96" s="15" t="s">
        <v>8</v>
      </c>
    </row>
    <row r="97" spans="1:9" ht="20.25" x14ac:dyDescent="0.25">
      <c r="A97" s="24">
        <v>87</v>
      </c>
      <c r="B97" s="4" t="s">
        <v>2</v>
      </c>
      <c r="C97" s="13">
        <f t="shared" si="28"/>
        <v>0</v>
      </c>
      <c r="D97" s="13">
        <v>0</v>
      </c>
      <c r="E97" s="13">
        <v>0</v>
      </c>
      <c r="F97" s="14">
        <v>0</v>
      </c>
      <c r="G97" s="13">
        <v>0</v>
      </c>
      <c r="H97" s="13">
        <v>0</v>
      </c>
      <c r="I97" s="15" t="s">
        <v>8</v>
      </c>
    </row>
    <row r="98" spans="1:9" ht="20.25" x14ac:dyDescent="0.25">
      <c r="A98" s="24">
        <v>88</v>
      </c>
      <c r="B98" s="4" t="s">
        <v>1</v>
      </c>
      <c r="C98" s="13">
        <f t="shared" si="28"/>
        <v>84</v>
      </c>
      <c r="D98" s="13">
        <v>84</v>
      </c>
      <c r="E98" s="13">
        <v>0</v>
      </c>
      <c r="F98" s="14">
        <v>0</v>
      </c>
      <c r="G98" s="13">
        <v>0</v>
      </c>
      <c r="H98" s="13">
        <v>0</v>
      </c>
      <c r="I98" s="15" t="s">
        <v>8</v>
      </c>
    </row>
    <row r="99" spans="1:9" ht="20.25" x14ac:dyDescent="0.25">
      <c r="A99" s="24">
        <v>89</v>
      </c>
      <c r="B99" s="4" t="s">
        <v>17</v>
      </c>
      <c r="C99" s="13">
        <f t="shared" si="28"/>
        <v>0</v>
      </c>
      <c r="D99" s="13">
        <v>0</v>
      </c>
      <c r="E99" s="13">
        <v>0</v>
      </c>
      <c r="F99" s="14">
        <v>0</v>
      </c>
      <c r="G99" s="13">
        <v>0</v>
      </c>
      <c r="H99" s="13">
        <v>0</v>
      </c>
      <c r="I99" s="15"/>
    </row>
    <row r="100" spans="1:9" ht="105.75" customHeight="1" x14ac:dyDescent="0.25">
      <c r="A100" s="24">
        <v>90</v>
      </c>
      <c r="B100" s="4" t="s">
        <v>19</v>
      </c>
      <c r="C100" s="13">
        <f t="shared" si="28"/>
        <v>84</v>
      </c>
      <c r="D100" s="14">
        <f>SUM(D101:D103)</f>
        <v>84</v>
      </c>
      <c r="E100" s="13">
        <f t="shared" ref="E100:H100" si="34">E101+E102+E103</f>
        <v>0</v>
      </c>
      <c r="F100" s="13">
        <f t="shared" si="34"/>
        <v>0</v>
      </c>
      <c r="G100" s="13">
        <f t="shared" si="34"/>
        <v>0</v>
      </c>
      <c r="H100" s="13">
        <f t="shared" si="34"/>
        <v>0</v>
      </c>
      <c r="I100" s="15" t="s">
        <v>8</v>
      </c>
    </row>
    <row r="101" spans="1:9" ht="20.25" x14ac:dyDescent="0.25">
      <c r="A101" s="24">
        <v>91</v>
      </c>
      <c r="B101" s="4" t="s">
        <v>2</v>
      </c>
      <c r="C101" s="13">
        <f t="shared" si="28"/>
        <v>0</v>
      </c>
      <c r="D101" s="13">
        <v>0</v>
      </c>
      <c r="E101" s="13">
        <v>0</v>
      </c>
      <c r="F101" s="14">
        <v>0</v>
      </c>
      <c r="G101" s="13">
        <v>0</v>
      </c>
      <c r="H101" s="13">
        <v>0</v>
      </c>
      <c r="I101" s="15" t="s">
        <v>8</v>
      </c>
    </row>
    <row r="102" spans="1:9" ht="20.25" x14ac:dyDescent="0.25">
      <c r="A102" s="24">
        <v>92</v>
      </c>
      <c r="B102" s="4" t="s">
        <v>1</v>
      </c>
      <c r="C102" s="13">
        <f t="shared" si="28"/>
        <v>84</v>
      </c>
      <c r="D102" s="13">
        <v>84</v>
      </c>
      <c r="E102" s="13">
        <v>0</v>
      </c>
      <c r="F102" s="14">
        <v>0</v>
      </c>
      <c r="G102" s="13">
        <v>0</v>
      </c>
      <c r="H102" s="13">
        <v>0</v>
      </c>
      <c r="I102" s="15" t="s">
        <v>8</v>
      </c>
    </row>
    <row r="103" spans="1:9" ht="20.25" x14ac:dyDescent="0.25">
      <c r="A103" s="24">
        <v>93</v>
      </c>
      <c r="B103" s="4" t="s">
        <v>17</v>
      </c>
      <c r="C103" s="13">
        <f t="shared" si="28"/>
        <v>0</v>
      </c>
      <c r="D103" s="13">
        <v>0</v>
      </c>
      <c r="E103" s="13">
        <v>0</v>
      </c>
      <c r="F103" s="14">
        <v>0</v>
      </c>
      <c r="G103" s="13">
        <v>0</v>
      </c>
      <c r="H103" s="13">
        <v>0</v>
      </c>
      <c r="I103" s="15"/>
    </row>
    <row r="104" spans="1:9" ht="124.5" customHeight="1" x14ac:dyDescent="0.25">
      <c r="A104" s="24">
        <v>94</v>
      </c>
      <c r="B104" s="4" t="s">
        <v>20</v>
      </c>
      <c r="C104" s="13">
        <f t="shared" si="28"/>
        <v>84</v>
      </c>
      <c r="D104" s="14">
        <f>SUM(D105:D107)</f>
        <v>84</v>
      </c>
      <c r="E104" s="13">
        <f t="shared" ref="E104:H104" si="35">E105+E106+E107</f>
        <v>0</v>
      </c>
      <c r="F104" s="13">
        <f t="shared" si="35"/>
        <v>0</v>
      </c>
      <c r="G104" s="13">
        <f t="shared" si="35"/>
        <v>0</v>
      </c>
      <c r="H104" s="13">
        <f t="shared" si="35"/>
        <v>0</v>
      </c>
      <c r="I104" s="15" t="s">
        <v>8</v>
      </c>
    </row>
    <row r="105" spans="1:9" ht="20.25" x14ac:dyDescent="0.25">
      <c r="A105" s="24">
        <v>95</v>
      </c>
      <c r="B105" s="4" t="s">
        <v>2</v>
      </c>
      <c r="C105" s="13">
        <f t="shared" si="28"/>
        <v>0</v>
      </c>
      <c r="D105" s="13">
        <v>0</v>
      </c>
      <c r="E105" s="13">
        <v>0</v>
      </c>
      <c r="F105" s="14">
        <v>0</v>
      </c>
      <c r="G105" s="13">
        <v>0</v>
      </c>
      <c r="H105" s="13">
        <v>0</v>
      </c>
      <c r="I105" s="15" t="s">
        <v>8</v>
      </c>
    </row>
    <row r="106" spans="1:9" ht="20.25" x14ac:dyDescent="0.25">
      <c r="A106" s="24">
        <v>96</v>
      </c>
      <c r="B106" s="4" t="s">
        <v>1</v>
      </c>
      <c r="C106" s="13">
        <f t="shared" si="28"/>
        <v>84</v>
      </c>
      <c r="D106" s="13">
        <v>84</v>
      </c>
      <c r="E106" s="13">
        <v>0</v>
      </c>
      <c r="F106" s="14">
        <v>0</v>
      </c>
      <c r="G106" s="13">
        <v>0</v>
      </c>
      <c r="H106" s="13">
        <v>0</v>
      </c>
      <c r="I106" s="15" t="s">
        <v>8</v>
      </c>
    </row>
    <row r="107" spans="1:9" ht="20.25" x14ac:dyDescent="0.25">
      <c r="A107" s="24">
        <v>97</v>
      </c>
      <c r="B107" s="4" t="s">
        <v>17</v>
      </c>
      <c r="C107" s="13">
        <f t="shared" si="28"/>
        <v>0</v>
      </c>
      <c r="D107" s="13">
        <v>0</v>
      </c>
      <c r="E107" s="13">
        <v>0</v>
      </c>
      <c r="F107" s="14">
        <v>0</v>
      </c>
      <c r="G107" s="13">
        <v>0</v>
      </c>
      <c r="H107" s="13">
        <v>0</v>
      </c>
      <c r="I107" s="15"/>
    </row>
    <row r="108" spans="1:9" ht="101.25" x14ac:dyDescent="0.25">
      <c r="A108" s="24">
        <v>98</v>
      </c>
      <c r="B108" s="4" t="s">
        <v>21</v>
      </c>
      <c r="C108" s="13">
        <f t="shared" si="28"/>
        <v>70</v>
      </c>
      <c r="D108" s="14">
        <f>SUM(D109:D111)</f>
        <v>70</v>
      </c>
      <c r="E108" s="13">
        <f t="shared" ref="E108:H108" si="36">E109+E110+E111</f>
        <v>0</v>
      </c>
      <c r="F108" s="13">
        <f t="shared" si="36"/>
        <v>0</v>
      </c>
      <c r="G108" s="13">
        <f t="shared" si="36"/>
        <v>0</v>
      </c>
      <c r="H108" s="13">
        <f t="shared" si="36"/>
        <v>0</v>
      </c>
      <c r="I108" s="15" t="s">
        <v>8</v>
      </c>
    </row>
    <row r="109" spans="1:9" ht="20.25" x14ac:dyDescent="0.25">
      <c r="A109" s="24">
        <v>99</v>
      </c>
      <c r="B109" s="4" t="s">
        <v>2</v>
      </c>
      <c r="C109" s="13">
        <f t="shared" si="28"/>
        <v>0</v>
      </c>
      <c r="D109" s="13">
        <v>0</v>
      </c>
      <c r="E109" s="13">
        <v>0</v>
      </c>
      <c r="F109" s="14">
        <v>0</v>
      </c>
      <c r="G109" s="13">
        <v>0</v>
      </c>
      <c r="H109" s="13">
        <v>0</v>
      </c>
      <c r="I109" s="15" t="s">
        <v>8</v>
      </c>
    </row>
    <row r="110" spans="1:9" ht="20.25" x14ac:dyDescent="0.25">
      <c r="A110" s="24">
        <v>100</v>
      </c>
      <c r="B110" s="4" t="s">
        <v>1</v>
      </c>
      <c r="C110" s="13">
        <f t="shared" si="28"/>
        <v>70</v>
      </c>
      <c r="D110" s="13">
        <v>70</v>
      </c>
      <c r="E110" s="13">
        <v>0</v>
      </c>
      <c r="F110" s="14">
        <v>0</v>
      </c>
      <c r="G110" s="13">
        <v>0</v>
      </c>
      <c r="H110" s="13">
        <v>0</v>
      </c>
      <c r="I110" s="15" t="s">
        <v>8</v>
      </c>
    </row>
    <row r="111" spans="1:9" ht="20.25" x14ac:dyDescent="0.25">
      <c r="A111" s="24">
        <v>101</v>
      </c>
      <c r="B111" s="4" t="s">
        <v>17</v>
      </c>
      <c r="C111" s="13">
        <f t="shared" si="28"/>
        <v>0</v>
      </c>
      <c r="D111" s="13">
        <v>0</v>
      </c>
      <c r="E111" s="13">
        <v>0</v>
      </c>
      <c r="F111" s="14">
        <v>0</v>
      </c>
      <c r="G111" s="13">
        <v>0</v>
      </c>
      <c r="H111" s="13">
        <v>0</v>
      </c>
      <c r="I111" s="15" t="s">
        <v>8</v>
      </c>
    </row>
    <row r="112" spans="1:9" ht="106.5" customHeight="1" x14ac:dyDescent="0.25">
      <c r="A112" s="24">
        <v>102</v>
      </c>
      <c r="B112" s="4" t="s">
        <v>41</v>
      </c>
      <c r="C112" s="13">
        <f t="shared" si="28"/>
        <v>84</v>
      </c>
      <c r="D112" s="14">
        <f>SUM(D113:D115)</f>
        <v>84</v>
      </c>
      <c r="E112" s="13">
        <f t="shared" ref="D112:H112" si="37">E113+E114+E115</f>
        <v>0</v>
      </c>
      <c r="F112" s="13">
        <f t="shared" si="37"/>
        <v>0</v>
      </c>
      <c r="G112" s="13">
        <f t="shared" si="37"/>
        <v>0</v>
      </c>
      <c r="H112" s="13">
        <f t="shared" si="37"/>
        <v>0</v>
      </c>
      <c r="I112" s="15" t="s">
        <v>8</v>
      </c>
    </row>
    <row r="113" spans="1:9" ht="20.25" x14ac:dyDescent="0.25">
      <c r="A113" s="24">
        <v>103</v>
      </c>
      <c r="B113" s="4" t="s">
        <v>2</v>
      </c>
      <c r="C113" s="13">
        <f t="shared" si="28"/>
        <v>0</v>
      </c>
      <c r="D113" s="13">
        <v>0</v>
      </c>
      <c r="E113" s="13">
        <v>0</v>
      </c>
      <c r="F113" s="14">
        <v>0</v>
      </c>
      <c r="G113" s="13">
        <v>0</v>
      </c>
      <c r="H113" s="13">
        <v>0</v>
      </c>
      <c r="I113" s="15" t="s">
        <v>8</v>
      </c>
    </row>
    <row r="114" spans="1:9" ht="20.25" x14ac:dyDescent="0.25">
      <c r="A114" s="24">
        <v>104</v>
      </c>
      <c r="B114" s="4" t="s">
        <v>1</v>
      </c>
      <c r="C114" s="13">
        <f t="shared" si="28"/>
        <v>84</v>
      </c>
      <c r="D114" s="13">
        <v>84</v>
      </c>
      <c r="E114" s="13">
        <v>0</v>
      </c>
      <c r="F114" s="14">
        <v>0</v>
      </c>
      <c r="G114" s="13">
        <v>0</v>
      </c>
      <c r="H114" s="13">
        <v>0</v>
      </c>
      <c r="I114" s="15" t="s">
        <v>8</v>
      </c>
    </row>
    <row r="115" spans="1:9" ht="20.25" x14ac:dyDescent="0.25">
      <c r="A115" s="24">
        <v>105</v>
      </c>
      <c r="B115" s="4" t="s">
        <v>17</v>
      </c>
      <c r="C115" s="13">
        <f t="shared" si="28"/>
        <v>0</v>
      </c>
      <c r="D115" s="13">
        <v>0</v>
      </c>
      <c r="E115" s="13">
        <v>0</v>
      </c>
      <c r="F115" s="14">
        <v>0</v>
      </c>
      <c r="G115" s="13">
        <v>0</v>
      </c>
      <c r="H115" s="13">
        <v>0</v>
      </c>
      <c r="I115" s="15" t="s">
        <v>8</v>
      </c>
    </row>
    <row r="116" spans="1:9" ht="108" customHeight="1" x14ac:dyDescent="0.25">
      <c r="A116" s="24">
        <v>106</v>
      </c>
      <c r="B116" s="4" t="s">
        <v>42</v>
      </c>
      <c r="C116" s="13">
        <f t="shared" si="28"/>
        <v>84</v>
      </c>
      <c r="D116" s="14">
        <f>SUM(D117:D119)</f>
        <v>84</v>
      </c>
      <c r="E116" s="13">
        <f t="shared" ref="D116:H116" si="38">E117+E118+E119</f>
        <v>0</v>
      </c>
      <c r="F116" s="13">
        <f t="shared" si="38"/>
        <v>0</v>
      </c>
      <c r="G116" s="13">
        <f t="shared" si="38"/>
        <v>0</v>
      </c>
      <c r="H116" s="13">
        <f t="shared" si="38"/>
        <v>0</v>
      </c>
      <c r="I116" s="15" t="s">
        <v>8</v>
      </c>
    </row>
    <row r="117" spans="1:9" ht="20.25" x14ac:dyDescent="0.25">
      <c r="A117" s="24">
        <v>107</v>
      </c>
      <c r="B117" s="4" t="s">
        <v>2</v>
      </c>
      <c r="C117" s="13">
        <f t="shared" si="28"/>
        <v>0</v>
      </c>
      <c r="D117" s="13">
        <v>0</v>
      </c>
      <c r="E117" s="13">
        <v>0</v>
      </c>
      <c r="F117" s="14">
        <v>0</v>
      </c>
      <c r="G117" s="13">
        <v>0</v>
      </c>
      <c r="H117" s="13">
        <v>0</v>
      </c>
      <c r="I117" s="15" t="s">
        <v>8</v>
      </c>
    </row>
    <row r="118" spans="1:9" ht="20.25" x14ac:dyDescent="0.25">
      <c r="A118" s="24">
        <v>108</v>
      </c>
      <c r="B118" s="4" t="s">
        <v>1</v>
      </c>
      <c r="C118" s="13">
        <f t="shared" si="28"/>
        <v>84</v>
      </c>
      <c r="D118" s="13">
        <v>84</v>
      </c>
      <c r="E118" s="13">
        <v>0</v>
      </c>
      <c r="F118" s="14">
        <v>0</v>
      </c>
      <c r="G118" s="13">
        <v>0</v>
      </c>
      <c r="H118" s="13">
        <v>0</v>
      </c>
      <c r="I118" s="15" t="s">
        <v>8</v>
      </c>
    </row>
    <row r="119" spans="1:9" ht="20.25" x14ac:dyDescent="0.25">
      <c r="A119" s="24">
        <v>109</v>
      </c>
      <c r="B119" s="4" t="s">
        <v>17</v>
      </c>
      <c r="C119" s="13">
        <f t="shared" si="28"/>
        <v>0</v>
      </c>
      <c r="D119" s="13">
        <v>0</v>
      </c>
      <c r="E119" s="13">
        <v>0</v>
      </c>
      <c r="F119" s="14">
        <v>0</v>
      </c>
      <c r="G119" s="13">
        <v>0</v>
      </c>
      <c r="H119" s="13">
        <v>0</v>
      </c>
      <c r="I119" s="15" t="s">
        <v>8</v>
      </c>
    </row>
    <row r="120" spans="1:9" ht="108" customHeight="1" x14ac:dyDescent="0.25">
      <c r="A120" s="24">
        <v>110</v>
      </c>
      <c r="B120" s="4" t="s">
        <v>43</v>
      </c>
      <c r="C120" s="13">
        <f t="shared" si="28"/>
        <v>84</v>
      </c>
      <c r="D120" s="14">
        <f>SUM(D121:D123)</f>
        <v>84</v>
      </c>
      <c r="E120" s="13">
        <f t="shared" ref="D120:H120" si="39">E121+E122+E123</f>
        <v>0</v>
      </c>
      <c r="F120" s="13">
        <f t="shared" si="39"/>
        <v>0</v>
      </c>
      <c r="G120" s="13">
        <f t="shared" si="39"/>
        <v>0</v>
      </c>
      <c r="H120" s="13">
        <f t="shared" si="39"/>
        <v>0</v>
      </c>
      <c r="I120" s="15" t="s">
        <v>8</v>
      </c>
    </row>
    <row r="121" spans="1:9" ht="20.25" x14ac:dyDescent="0.25">
      <c r="A121" s="24">
        <v>111</v>
      </c>
      <c r="B121" s="4" t="s">
        <v>2</v>
      </c>
      <c r="C121" s="13">
        <f t="shared" si="28"/>
        <v>0</v>
      </c>
      <c r="D121" s="13">
        <v>0</v>
      </c>
      <c r="E121" s="13">
        <v>0</v>
      </c>
      <c r="F121" s="14">
        <v>0</v>
      </c>
      <c r="G121" s="13">
        <v>0</v>
      </c>
      <c r="H121" s="13">
        <v>0</v>
      </c>
      <c r="I121" s="15" t="s">
        <v>8</v>
      </c>
    </row>
    <row r="122" spans="1:9" ht="20.25" x14ac:dyDescent="0.25">
      <c r="A122" s="24">
        <v>112</v>
      </c>
      <c r="B122" s="4" t="s">
        <v>1</v>
      </c>
      <c r="C122" s="13">
        <f t="shared" si="28"/>
        <v>84</v>
      </c>
      <c r="D122" s="13">
        <v>84</v>
      </c>
      <c r="E122" s="13">
        <v>0</v>
      </c>
      <c r="F122" s="14">
        <v>0</v>
      </c>
      <c r="G122" s="13">
        <v>0</v>
      </c>
      <c r="H122" s="13">
        <v>0</v>
      </c>
      <c r="I122" s="15" t="s">
        <v>8</v>
      </c>
    </row>
    <row r="123" spans="1:9" ht="20.25" x14ac:dyDescent="0.25">
      <c r="A123" s="24">
        <v>113</v>
      </c>
      <c r="B123" s="4" t="s">
        <v>17</v>
      </c>
      <c r="C123" s="13">
        <f t="shared" si="28"/>
        <v>0</v>
      </c>
      <c r="D123" s="13">
        <v>0</v>
      </c>
      <c r="E123" s="13">
        <v>0</v>
      </c>
      <c r="F123" s="14">
        <v>0</v>
      </c>
      <c r="G123" s="13">
        <v>0</v>
      </c>
      <c r="H123" s="13">
        <v>0</v>
      </c>
      <c r="I123" s="15" t="s">
        <v>8</v>
      </c>
    </row>
    <row r="124" spans="1:9" ht="107.25" customHeight="1" x14ac:dyDescent="0.25">
      <c r="A124" s="24">
        <v>114</v>
      </c>
      <c r="B124" s="4" t="s">
        <v>44</v>
      </c>
      <c r="C124" s="13">
        <f t="shared" si="28"/>
        <v>84</v>
      </c>
      <c r="D124" s="14">
        <f>SUM(D125:D127)</f>
        <v>84</v>
      </c>
      <c r="E124" s="13">
        <f t="shared" ref="D124:H124" si="40">E125+E126+E127</f>
        <v>0</v>
      </c>
      <c r="F124" s="13">
        <f t="shared" si="40"/>
        <v>0</v>
      </c>
      <c r="G124" s="13">
        <f t="shared" si="40"/>
        <v>0</v>
      </c>
      <c r="H124" s="13">
        <f t="shared" si="40"/>
        <v>0</v>
      </c>
      <c r="I124" s="15" t="s">
        <v>8</v>
      </c>
    </row>
    <row r="125" spans="1:9" ht="20.25" x14ac:dyDescent="0.25">
      <c r="A125" s="24">
        <v>115</v>
      </c>
      <c r="B125" s="4" t="s">
        <v>2</v>
      </c>
      <c r="C125" s="13">
        <f t="shared" si="28"/>
        <v>0</v>
      </c>
      <c r="D125" s="13">
        <v>0</v>
      </c>
      <c r="E125" s="13">
        <v>0</v>
      </c>
      <c r="F125" s="14">
        <v>0</v>
      </c>
      <c r="G125" s="13">
        <v>0</v>
      </c>
      <c r="H125" s="13">
        <v>0</v>
      </c>
      <c r="I125" s="15" t="s">
        <v>8</v>
      </c>
    </row>
    <row r="126" spans="1:9" ht="20.25" x14ac:dyDescent="0.25">
      <c r="A126" s="24">
        <v>116</v>
      </c>
      <c r="B126" s="4" t="s">
        <v>1</v>
      </c>
      <c r="C126" s="13">
        <f t="shared" si="28"/>
        <v>84</v>
      </c>
      <c r="D126" s="13">
        <v>84</v>
      </c>
      <c r="E126" s="13">
        <v>0</v>
      </c>
      <c r="F126" s="14">
        <v>0</v>
      </c>
      <c r="G126" s="13">
        <v>0</v>
      </c>
      <c r="H126" s="13">
        <v>0</v>
      </c>
      <c r="I126" s="15" t="s">
        <v>8</v>
      </c>
    </row>
    <row r="127" spans="1:9" ht="20.25" x14ac:dyDescent="0.25">
      <c r="A127" s="24">
        <v>117</v>
      </c>
      <c r="B127" s="4" t="s">
        <v>17</v>
      </c>
      <c r="C127" s="13">
        <f t="shared" si="28"/>
        <v>0</v>
      </c>
      <c r="D127" s="13">
        <v>0</v>
      </c>
      <c r="E127" s="13">
        <v>0</v>
      </c>
      <c r="F127" s="14">
        <v>0</v>
      </c>
      <c r="G127" s="13">
        <v>0</v>
      </c>
      <c r="H127" s="13">
        <v>0</v>
      </c>
      <c r="I127" s="15" t="s">
        <v>8</v>
      </c>
    </row>
    <row r="128" spans="1:9" ht="105.75" customHeight="1" x14ac:dyDescent="0.25">
      <c r="A128" s="24">
        <v>118</v>
      </c>
      <c r="B128" s="4" t="s">
        <v>45</v>
      </c>
      <c r="C128" s="13">
        <f t="shared" si="28"/>
        <v>84</v>
      </c>
      <c r="D128" s="14">
        <f>SUM(D129:D131)</f>
        <v>84</v>
      </c>
      <c r="E128" s="13">
        <f t="shared" ref="D128:H128" si="41">E129+E130+E131</f>
        <v>0</v>
      </c>
      <c r="F128" s="13">
        <f t="shared" si="41"/>
        <v>0</v>
      </c>
      <c r="G128" s="13">
        <f t="shared" si="41"/>
        <v>0</v>
      </c>
      <c r="H128" s="13">
        <f t="shared" si="41"/>
        <v>0</v>
      </c>
      <c r="I128" s="15" t="s">
        <v>8</v>
      </c>
    </row>
    <row r="129" spans="1:9" ht="20.25" x14ac:dyDescent="0.25">
      <c r="A129" s="24">
        <v>119</v>
      </c>
      <c r="B129" s="4" t="s">
        <v>2</v>
      </c>
      <c r="C129" s="13">
        <f t="shared" si="28"/>
        <v>0</v>
      </c>
      <c r="D129" s="13">
        <v>0</v>
      </c>
      <c r="E129" s="13">
        <v>0</v>
      </c>
      <c r="F129" s="14">
        <v>0</v>
      </c>
      <c r="G129" s="13">
        <v>0</v>
      </c>
      <c r="H129" s="13">
        <v>0</v>
      </c>
      <c r="I129" s="15" t="s">
        <v>8</v>
      </c>
    </row>
    <row r="130" spans="1:9" ht="20.25" x14ac:dyDescent="0.25">
      <c r="A130" s="24">
        <v>120</v>
      </c>
      <c r="B130" s="4" t="s">
        <v>1</v>
      </c>
      <c r="C130" s="13">
        <f t="shared" si="28"/>
        <v>84</v>
      </c>
      <c r="D130" s="13">
        <v>84</v>
      </c>
      <c r="E130" s="13">
        <v>0</v>
      </c>
      <c r="F130" s="14">
        <v>0</v>
      </c>
      <c r="G130" s="13">
        <v>0</v>
      </c>
      <c r="H130" s="13">
        <v>0</v>
      </c>
      <c r="I130" s="15" t="s">
        <v>8</v>
      </c>
    </row>
    <row r="131" spans="1:9" ht="20.25" x14ac:dyDescent="0.25">
      <c r="A131" s="24">
        <v>121</v>
      </c>
      <c r="B131" s="4" t="s">
        <v>17</v>
      </c>
      <c r="C131" s="13">
        <f t="shared" si="28"/>
        <v>0</v>
      </c>
      <c r="D131" s="13">
        <v>0</v>
      </c>
      <c r="E131" s="13">
        <v>0</v>
      </c>
      <c r="F131" s="14">
        <v>0</v>
      </c>
      <c r="G131" s="13">
        <v>0</v>
      </c>
      <c r="H131" s="13">
        <v>0</v>
      </c>
      <c r="I131" s="15" t="s">
        <v>8</v>
      </c>
    </row>
    <row r="132" spans="1:9" ht="101.25" x14ac:dyDescent="0.25">
      <c r="A132" s="32">
        <v>122</v>
      </c>
      <c r="B132" s="4" t="s">
        <v>70</v>
      </c>
      <c r="C132" s="13">
        <f t="shared" ref="C132:C139" si="42">D132+E132+F132+G132+H132</f>
        <v>485</v>
      </c>
      <c r="D132" s="14">
        <f>SUM(D133:D135)</f>
        <v>485</v>
      </c>
      <c r="E132" s="13">
        <f t="shared" ref="D132:H132" si="43">E133+E134+E135</f>
        <v>0</v>
      </c>
      <c r="F132" s="13">
        <f t="shared" si="43"/>
        <v>0</v>
      </c>
      <c r="G132" s="13">
        <f t="shared" si="43"/>
        <v>0</v>
      </c>
      <c r="H132" s="13">
        <f t="shared" si="43"/>
        <v>0</v>
      </c>
      <c r="I132" s="15" t="s">
        <v>8</v>
      </c>
    </row>
    <row r="133" spans="1:9" ht="20.25" x14ac:dyDescent="0.25">
      <c r="A133" s="32">
        <v>123</v>
      </c>
      <c r="B133" s="4" t="s">
        <v>2</v>
      </c>
      <c r="C133" s="13">
        <f t="shared" si="42"/>
        <v>0</v>
      </c>
      <c r="D133" s="13">
        <v>0</v>
      </c>
      <c r="E133" s="13">
        <v>0</v>
      </c>
      <c r="F133" s="14">
        <v>0</v>
      </c>
      <c r="G133" s="13">
        <v>0</v>
      </c>
      <c r="H133" s="13">
        <v>0</v>
      </c>
      <c r="I133" s="15" t="s">
        <v>8</v>
      </c>
    </row>
    <row r="134" spans="1:9" ht="20.25" x14ac:dyDescent="0.25">
      <c r="A134" s="32">
        <v>124</v>
      </c>
      <c r="B134" s="4" t="s">
        <v>1</v>
      </c>
      <c r="C134" s="13">
        <f t="shared" si="42"/>
        <v>480.1</v>
      </c>
      <c r="D134" s="13">
        <v>480.1</v>
      </c>
      <c r="E134" s="13">
        <v>0</v>
      </c>
      <c r="F134" s="14">
        <v>0</v>
      </c>
      <c r="G134" s="13">
        <v>0</v>
      </c>
      <c r="H134" s="13">
        <v>0</v>
      </c>
      <c r="I134" s="15" t="s">
        <v>8</v>
      </c>
    </row>
    <row r="135" spans="1:9" ht="20.25" x14ac:dyDescent="0.25">
      <c r="A135" s="32">
        <v>125</v>
      </c>
      <c r="B135" s="4" t="s">
        <v>17</v>
      </c>
      <c r="C135" s="13">
        <f t="shared" si="42"/>
        <v>4.9000000000000004</v>
      </c>
      <c r="D135" s="13">
        <v>4.9000000000000004</v>
      </c>
      <c r="E135" s="13">
        <v>0</v>
      </c>
      <c r="F135" s="14">
        <v>0</v>
      </c>
      <c r="G135" s="13">
        <v>0</v>
      </c>
      <c r="H135" s="13">
        <v>0</v>
      </c>
      <c r="I135" s="15" t="s">
        <v>8</v>
      </c>
    </row>
    <row r="136" spans="1:9" ht="101.25" x14ac:dyDescent="0.25">
      <c r="A136" s="32">
        <v>126</v>
      </c>
      <c r="B136" s="4" t="s">
        <v>71</v>
      </c>
      <c r="C136" s="13">
        <f t="shared" si="42"/>
        <v>500</v>
      </c>
      <c r="D136" s="14">
        <f>SUM(D137:D139)</f>
        <v>500</v>
      </c>
      <c r="E136" s="13">
        <f t="shared" ref="D136:H136" si="44">E137+E138+E139</f>
        <v>0</v>
      </c>
      <c r="F136" s="13">
        <f t="shared" si="44"/>
        <v>0</v>
      </c>
      <c r="G136" s="13">
        <f t="shared" si="44"/>
        <v>0</v>
      </c>
      <c r="H136" s="13">
        <f t="shared" si="44"/>
        <v>0</v>
      </c>
      <c r="I136" s="15" t="s">
        <v>8</v>
      </c>
    </row>
    <row r="137" spans="1:9" ht="20.25" x14ac:dyDescent="0.25">
      <c r="A137" s="32">
        <v>127</v>
      </c>
      <c r="B137" s="4" t="s">
        <v>2</v>
      </c>
      <c r="C137" s="13">
        <f t="shared" si="42"/>
        <v>0</v>
      </c>
      <c r="D137" s="13">
        <v>0</v>
      </c>
      <c r="E137" s="13">
        <v>0</v>
      </c>
      <c r="F137" s="14">
        <v>0</v>
      </c>
      <c r="G137" s="13">
        <v>0</v>
      </c>
      <c r="H137" s="13">
        <v>0</v>
      </c>
      <c r="I137" s="15" t="s">
        <v>8</v>
      </c>
    </row>
    <row r="138" spans="1:9" ht="20.25" x14ac:dyDescent="0.25">
      <c r="A138" s="32">
        <v>128</v>
      </c>
      <c r="B138" s="4" t="s">
        <v>1</v>
      </c>
      <c r="C138" s="13">
        <f t="shared" si="42"/>
        <v>500</v>
      </c>
      <c r="D138" s="13">
        <v>500</v>
      </c>
      <c r="E138" s="13">
        <v>0</v>
      </c>
      <c r="F138" s="14">
        <v>0</v>
      </c>
      <c r="G138" s="13">
        <v>0</v>
      </c>
      <c r="H138" s="13">
        <v>0</v>
      </c>
      <c r="I138" s="15" t="s">
        <v>8</v>
      </c>
    </row>
    <row r="139" spans="1:9" ht="20.25" x14ac:dyDescent="0.25">
      <c r="A139" s="32">
        <v>129</v>
      </c>
      <c r="B139" s="4" t="s">
        <v>17</v>
      </c>
      <c r="C139" s="13">
        <f t="shared" si="42"/>
        <v>0</v>
      </c>
      <c r="D139" s="13">
        <v>0</v>
      </c>
      <c r="E139" s="13">
        <v>0</v>
      </c>
      <c r="F139" s="14">
        <v>0</v>
      </c>
      <c r="G139" s="13">
        <v>0</v>
      </c>
      <c r="H139" s="13">
        <v>0</v>
      </c>
      <c r="I139" s="15" t="s">
        <v>8</v>
      </c>
    </row>
    <row r="140" spans="1:9" ht="20.25" x14ac:dyDescent="0.25">
      <c r="A140" s="39"/>
      <c r="B140" s="40"/>
      <c r="C140" s="41"/>
      <c r="D140" s="41"/>
      <c r="E140" s="41"/>
      <c r="F140" s="42"/>
      <c r="G140" s="41"/>
      <c r="H140" s="41"/>
      <c r="I140" s="43"/>
    </row>
    <row r="141" spans="1:9" ht="15.75" x14ac:dyDescent="0.25">
      <c r="A141" s="12" t="s">
        <v>12</v>
      </c>
      <c r="F141" s="8"/>
    </row>
    <row r="142" spans="1:9" ht="15.75" x14ac:dyDescent="0.25">
      <c r="A142" s="12" t="s">
        <v>13</v>
      </c>
      <c r="F142" s="8"/>
    </row>
    <row r="143" spans="1:9" ht="15.75" x14ac:dyDescent="0.25">
      <c r="A143" s="12"/>
      <c r="F143" s="8"/>
    </row>
    <row r="144" spans="1:9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  <row r="194" spans="6:6" x14ac:dyDescent="0.25">
      <c r="F194" s="8"/>
    </row>
    <row r="195" spans="6:6" x14ac:dyDescent="0.25">
      <c r="F195" s="8"/>
    </row>
    <row r="196" spans="6:6" x14ac:dyDescent="0.25">
      <c r="F196" s="8"/>
    </row>
    <row r="197" spans="6:6" x14ac:dyDescent="0.25">
      <c r="F197" s="8"/>
    </row>
    <row r="198" spans="6:6" x14ac:dyDescent="0.25">
      <c r="F198" s="8"/>
    </row>
    <row r="199" spans="6:6" x14ac:dyDescent="0.25">
      <c r="F199" s="8"/>
    </row>
    <row r="200" spans="6:6" x14ac:dyDescent="0.25">
      <c r="F200" s="8"/>
    </row>
    <row r="201" spans="6:6" x14ac:dyDescent="0.25">
      <c r="F201" s="8"/>
    </row>
    <row r="202" spans="6:6" x14ac:dyDescent="0.25">
      <c r="F202" s="8"/>
    </row>
    <row r="203" spans="6:6" x14ac:dyDescent="0.25">
      <c r="F203" s="8"/>
    </row>
    <row r="204" spans="6:6" x14ac:dyDescent="0.25">
      <c r="F204" s="8"/>
    </row>
    <row r="205" spans="6:6" x14ac:dyDescent="0.25">
      <c r="F205" s="8"/>
    </row>
    <row r="206" spans="6:6" x14ac:dyDescent="0.25">
      <c r="F206" s="8"/>
    </row>
    <row r="207" spans="6:6" x14ac:dyDescent="0.25">
      <c r="F207" s="8"/>
    </row>
    <row r="208" spans="6:6" x14ac:dyDescent="0.25">
      <c r="F208" s="8"/>
    </row>
    <row r="209" spans="6:6" x14ac:dyDescent="0.25">
      <c r="F209" s="8"/>
    </row>
    <row r="210" spans="6:6" x14ac:dyDescent="0.25">
      <c r="F210" s="8"/>
    </row>
    <row r="211" spans="6:6" x14ac:dyDescent="0.25">
      <c r="F211" s="8"/>
    </row>
    <row r="212" spans="6:6" x14ac:dyDescent="0.25">
      <c r="F212" s="8"/>
    </row>
    <row r="213" spans="6:6" x14ac:dyDescent="0.25">
      <c r="F213" s="8"/>
    </row>
    <row r="214" spans="6:6" x14ac:dyDescent="0.25">
      <c r="F214" s="8"/>
    </row>
    <row r="215" spans="6:6" x14ac:dyDescent="0.25">
      <c r="F215" s="8"/>
    </row>
    <row r="216" spans="6:6" x14ac:dyDescent="0.25">
      <c r="F216" s="8"/>
    </row>
    <row r="217" spans="6:6" x14ac:dyDescent="0.25">
      <c r="F217" s="8"/>
    </row>
    <row r="218" spans="6:6" x14ac:dyDescent="0.25">
      <c r="F218" s="8"/>
    </row>
    <row r="219" spans="6:6" x14ac:dyDescent="0.25">
      <c r="F219" s="8"/>
    </row>
    <row r="220" spans="6:6" x14ac:dyDescent="0.25">
      <c r="F220" s="8"/>
    </row>
    <row r="221" spans="6:6" x14ac:dyDescent="0.25">
      <c r="F221" s="8"/>
    </row>
    <row r="222" spans="6:6" x14ac:dyDescent="0.25">
      <c r="F222" s="8"/>
    </row>
    <row r="223" spans="6:6" x14ac:dyDescent="0.25">
      <c r="F223" s="8"/>
    </row>
    <row r="224" spans="6:6" x14ac:dyDescent="0.25">
      <c r="F224" s="8"/>
    </row>
    <row r="225" spans="6:6" x14ac:dyDescent="0.25">
      <c r="F225" s="8"/>
    </row>
    <row r="226" spans="6:6" x14ac:dyDescent="0.25">
      <c r="F226" s="8"/>
    </row>
    <row r="227" spans="6:6" x14ac:dyDescent="0.25">
      <c r="F227" s="8"/>
    </row>
    <row r="228" spans="6:6" x14ac:dyDescent="0.25">
      <c r="F228" s="8"/>
    </row>
    <row r="229" spans="6:6" x14ac:dyDescent="0.25">
      <c r="F229" s="8"/>
    </row>
    <row r="230" spans="6:6" x14ac:dyDescent="0.25">
      <c r="F230" s="8"/>
    </row>
    <row r="231" spans="6:6" x14ac:dyDescent="0.25">
      <c r="F231" s="8"/>
    </row>
    <row r="232" spans="6:6" x14ac:dyDescent="0.25">
      <c r="F232" s="8"/>
    </row>
    <row r="233" spans="6:6" x14ac:dyDescent="0.25">
      <c r="F233" s="8"/>
    </row>
    <row r="234" spans="6:6" x14ac:dyDescent="0.25">
      <c r="F234" s="8"/>
    </row>
    <row r="235" spans="6:6" x14ac:dyDescent="0.25">
      <c r="F235" s="8"/>
    </row>
    <row r="236" spans="6:6" x14ac:dyDescent="0.25">
      <c r="F236" s="8"/>
    </row>
    <row r="237" spans="6:6" x14ac:dyDescent="0.25">
      <c r="F237" s="8"/>
    </row>
    <row r="238" spans="6:6" x14ac:dyDescent="0.25">
      <c r="F238" s="8"/>
    </row>
    <row r="239" spans="6:6" x14ac:dyDescent="0.25">
      <c r="F239" s="8"/>
    </row>
    <row r="240" spans="6:6" x14ac:dyDescent="0.25">
      <c r="F240" s="8"/>
    </row>
    <row r="241" spans="6:6" x14ac:dyDescent="0.25">
      <c r="F241" s="8"/>
    </row>
    <row r="242" spans="6:6" x14ac:dyDescent="0.25">
      <c r="F242" s="8"/>
    </row>
    <row r="243" spans="6:6" x14ac:dyDescent="0.25">
      <c r="F243" s="8"/>
    </row>
    <row r="244" spans="6:6" x14ac:dyDescent="0.25">
      <c r="F244" s="8"/>
    </row>
    <row r="245" spans="6:6" x14ac:dyDescent="0.25">
      <c r="F245" s="8"/>
    </row>
    <row r="246" spans="6:6" x14ac:dyDescent="0.25">
      <c r="F246" s="8"/>
    </row>
    <row r="247" spans="6:6" x14ac:dyDescent="0.25">
      <c r="F247" s="8"/>
    </row>
    <row r="248" spans="6:6" x14ac:dyDescent="0.25">
      <c r="F248" s="8"/>
    </row>
    <row r="249" spans="6:6" x14ac:dyDescent="0.25">
      <c r="F249" s="8"/>
    </row>
    <row r="250" spans="6:6" x14ac:dyDescent="0.25">
      <c r="F250" s="8"/>
    </row>
    <row r="251" spans="6:6" x14ac:dyDescent="0.25">
      <c r="F251" s="8"/>
    </row>
    <row r="252" spans="6:6" x14ac:dyDescent="0.25">
      <c r="F252" s="8"/>
    </row>
    <row r="253" spans="6:6" x14ac:dyDescent="0.25">
      <c r="F253" s="8"/>
    </row>
    <row r="254" spans="6:6" x14ac:dyDescent="0.25">
      <c r="F254" s="8"/>
    </row>
    <row r="255" spans="6:6" x14ac:dyDescent="0.25">
      <c r="F255" s="8"/>
    </row>
    <row r="256" spans="6:6" x14ac:dyDescent="0.25">
      <c r="F256" s="8"/>
    </row>
    <row r="257" spans="6:6" x14ac:dyDescent="0.25">
      <c r="F257" s="8"/>
    </row>
    <row r="258" spans="6:6" x14ac:dyDescent="0.25">
      <c r="F258" s="8"/>
    </row>
    <row r="259" spans="6:6" x14ac:dyDescent="0.25">
      <c r="F259" s="8"/>
    </row>
    <row r="260" spans="6:6" x14ac:dyDescent="0.25">
      <c r="F260" s="8"/>
    </row>
    <row r="261" spans="6:6" x14ac:dyDescent="0.25">
      <c r="F261" s="8"/>
    </row>
    <row r="262" spans="6:6" x14ac:dyDescent="0.25">
      <c r="F262" s="8"/>
    </row>
    <row r="263" spans="6:6" x14ac:dyDescent="0.25">
      <c r="F263" s="8"/>
    </row>
    <row r="264" spans="6:6" x14ac:dyDescent="0.25">
      <c r="F264" s="8"/>
    </row>
    <row r="265" spans="6:6" x14ac:dyDescent="0.25">
      <c r="F265" s="8"/>
    </row>
    <row r="266" spans="6:6" x14ac:dyDescent="0.25">
      <c r="F266" s="8"/>
    </row>
    <row r="267" spans="6:6" x14ac:dyDescent="0.25">
      <c r="F267" s="8"/>
    </row>
    <row r="268" spans="6:6" x14ac:dyDescent="0.25">
      <c r="F268" s="8"/>
    </row>
    <row r="269" spans="6:6" x14ac:dyDescent="0.25">
      <c r="F269" s="8"/>
    </row>
    <row r="270" spans="6:6" x14ac:dyDescent="0.25">
      <c r="F270" s="8"/>
    </row>
    <row r="271" spans="6:6" x14ac:dyDescent="0.25">
      <c r="F271" s="8"/>
    </row>
    <row r="272" spans="6:6" x14ac:dyDescent="0.25">
      <c r="F272" s="8"/>
    </row>
    <row r="273" spans="6:6" x14ac:dyDescent="0.25">
      <c r="F273" s="8"/>
    </row>
    <row r="274" spans="6:6" x14ac:dyDescent="0.25">
      <c r="F274" s="8"/>
    </row>
    <row r="275" spans="6:6" x14ac:dyDescent="0.25">
      <c r="F275" s="8"/>
    </row>
    <row r="276" spans="6:6" x14ac:dyDescent="0.25">
      <c r="F276" s="8"/>
    </row>
    <row r="277" spans="6:6" x14ac:dyDescent="0.25">
      <c r="F277" s="8"/>
    </row>
    <row r="278" spans="6:6" x14ac:dyDescent="0.25">
      <c r="F278" s="8"/>
    </row>
    <row r="279" spans="6:6" x14ac:dyDescent="0.25">
      <c r="F279" s="8"/>
    </row>
    <row r="280" spans="6:6" x14ac:dyDescent="0.25">
      <c r="F280" s="8"/>
    </row>
    <row r="281" spans="6:6" x14ac:dyDescent="0.25">
      <c r="F281" s="8"/>
    </row>
    <row r="282" spans="6:6" x14ac:dyDescent="0.25">
      <c r="F282" s="8"/>
    </row>
    <row r="283" spans="6:6" x14ac:dyDescent="0.25">
      <c r="F283" s="8"/>
    </row>
    <row r="284" spans="6:6" x14ac:dyDescent="0.25">
      <c r="F284" s="8"/>
    </row>
    <row r="285" spans="6:6" x14ac:dyDescent="0.25">
      <c r="F285" s="8"/>
    </row>
    <row r="286" spans="6:6" x14ac:dyDescent="0.25">
      <c r="F286" s="8"/>
    </row>
    <row r="287" spans="6:6" x14ac:dyDescent="0.25">
      <c r="F287" s="8"/>
    </row>
    <row r="288" spans="6:6" x14ac:dyDescent="0.25">
      <c r="F288" s="8"/>
    </row>
    <row r="289" spans="6:6" x14ac:dyDescent="0.25">
      <c r="F289" s="8"/>
    </row>
    <row r="290" spans="6:6" x14ac:dyDescent="0.25">
      <c r="F290" s="8"/>
    </row>
    <row r="291" spans="6:6" x14ac:dyDescent="0.25">
      <c r="F291" s="8"/>
    </row>
    <row r="292" spans="6:6" x14ac:dyDescent="0.25">
      <c r="F292" s="8"/>
    </row>
    <row r="293" spans="6:6" x14ac:dyDescent="0.25">
      <c r="F293" s="8"/>
    </row>
    <row r="294" spans="6:6" x14ac:dyDescent="0.25">
      <c r="F294" s="8"/>
    </row>
    <row r="295" spans="6:6" x14ac:dyDescent="0.25">
      <c r="F295" s="8"/>
    </row>
    <row r="296" spans="6:6" x14ac:dyDescent="0.25">
      <c r="F296" s="8"/>
    </row>
    <row r="297" spans="6:6" x14ac:dyDescent="0.25">
      <c r="F297" s="8"/>
    </row>
    <row r="298" spans="6:6" x14ac:dyDescent="0.25">
      <c r="F298" s="8"/>
    </row>
    <row r="299" spans="6:6" x14ac:dyDescent="0.25">
      <c r="F299" s="8"/>
    </row>
    <row r="300" spans="6:6" x14ac:dyDescent="0.25">
      <c r="F300" s="8"/>
    </row>
    <row r="301" spans="6:6" x14ac:dyDescent="0.25">
      <c r="F301" s="8"/>
    </row>
    <row r="302" spans="6:6" x14ac:dyDescent="0.25">
      <c r="F302" s="8"/>
    </row>
    <row r="303" spans="6:6" x14ac:dyDescent="0.25">
      <c r="F303" s="8"/>
    </row>
    <row r="304" spans="6:6" x14ac:dyDescent="0.25">
      <c r="F304" s="8"/>
    </row>
    <row r="305" spans="6:6" x14ac:dyDescent="0.25">
      <c r="F305" s="8"/>
    </row>
    <row r="306" spans="6:6" x14ac:dyDescent="0.25">
      <c r="F306" s="8"/>
    </row>
    <row r="307" spans="6:6" x14ac:dyDescent="0.25">
      <c r="F307" s="8"/>
    </row>
    <row r="308" spans="6:6" x14ac:dyDescent="0.25">
      <c r="F308" s="8"/>
    </row>
    <row r="309" spans="6:6" x14ac:dyDescent="0.25">
      <c r="F309" s="8"/>
    </row>
    <row r="310" spans="6:6" x14ac:dyDescent="0.25">
      <c r="F310" s="8"/>
    </row>
    <row r="311" spans="6:6" x14ac:dyDescent="0.25">
      <c r="F311" s="8"/>
    </row>
    <row r="312" spans="6:6" x14ac:dyDescent="0.25">
      <c r="F312" s="8"/>
    </row>
    <row r="313" spans="6:6" x14ac:dyDescent="0.25">
      <c r="F313" s="8"/>
    </row>
    <row r="314" spans="6:6" x14ac:dyDescent="0.25">
      <c r="F314" s="8"/>
    </row>
    <row r="315" spans="6:6" x14ac:dyDescent="0.25">
      <c r="F315" s="8"/>
    </row>
    <row r="316" spans="6:6" x14ac:dyDescent="0.25">
      <c r="F316" s="8"/>
    </row>
    <row r="317" spans="6:6" x14ac:dyDescent="0.25">
      <c r="F317" s="8"/>
    </row>
    <row r="318" spans="6:6" x14ac:dyDescent="0.25">
      <c r="F318" s="8"/>
    </row>
    <row r="319" spans="6:6" x14ac:dyDescent="0.25">
      <c r="F319" s="8"/>
    </row>
    <row r="320" spans="6:6" x14ac:dyDescent="0.25">
      <c r="F320" s="8"/>
    </row>
    <row r="321" spans="6:6" x14ac:dyDescent="0.25">
      <c r="F321" s="8"/>
    </row>
    <row r="322" spans="6:6" x14ac:dyDescent="0.25">
      <c r="F322" s="8"/>
    </row>
    <row r="323" spans="6:6" x14ac:dyDescent="0.25">
      <c r="F323" s="8"/>
    </row>
    <row r="324" spans="6:6" x14ac:dyDescent="0.25">
      <c r="F324" s="8"/>
    </row>
    <row r="325" spans="6:6" x14ac:dyDescent="0.25">
      <c r="F325" s="8"/>
    </row>
    <row r="326" spans="6:6" x14ac:dyDescent="0.25">
      <c r="F326" s="8"/>
    </row>
    <row r="327" spans="6:6" x14ac:dyDescent="0.25">
      <c r="F327" s="8"/>
    </row>
    <row r="328" spans="6:6" x14ac:dyDescent="0.25">
      <c r="F328" s="8"/>
    </row>
    <row r="329" spans="6:6" x14ac:dyDescent="0.25">
      <c r="F329" s="8"/>
    </row>
    <row r="330" spans="6:6" x14ac:dyDescent="0.25">
      <c r="F330" s="8"/>
    </row>
    <row r="331" spans="6:6" x14ac:dyDescent="0.25">
      <c r="F331" s="8"/>
    </row>
    <row r="332" spans="6:6" x14ac:dyDescent="0.25">
      <c r="F332" s="8"/>
    </row>
    <row r="333" spans="6:6" x14ac:dyDescent="0.25">
      <c r="F333" s="8"/>
    </row>
    <row r="334" spans="6:6" x14ac:dyDescent="0.25">
      <c r="F334" s="8"/>
    </row>
    <row r="335" spans="6:6" x14ac:dyDescent="0.25">
      <c r="F335" s="8"/>
    </row>
    <row r="336" spans="6:6" x14ac:dyDescent="0.25">
      <c r="F336" s="8"/>
    </row>
    <row r="337" spans="6:6" x14ac:dyDescent="0.25">
      <c r="F337" s="8"/>
    </row>
    <row r="338" spans="6:6" x14ac:dyDescent="0.25">
      <c r="F338" s="8"/>
    </row>
    <row r="339" spans="6:6" x14ac:dyDescent="0.25">
      <c r="F339" s="8"/>
    </row>
    <row r="340" spans="6:6" x14ac:dyDescent="0.25">
      <c r="F340" s="8"/>
    </row>
    <row r="341" spans="6:6" x14ac:dyDescent="0.25">
      <c r="F341" s="8"/>
    </row>
    <row r="342" spans="6:6" x14ac:dyDescent="0.25">
      <c r="F342" s="8"/>
    </row>
    <row r="343" spans="6:6" x14ac:dyDescent="0.25">
      <c r="F343" s="8"/>
    </row>
    <row r="344" spans="6:6" x14ac:dyDescent="0.25">
      <c r="F344" s="8"/>
    </row>
    <row r="345" spans="6:6" x14ac:dyDescent="0.25">
      <c r="F345" s="8"/>
    </row>
    <row r="346" spans="6:6" x14ac:dyDescent="0.25">
      <c r="F346" s="8"/>
    </row>
    <row r="347" spans="6:6" x14ac:dyDescent="0.25">
      <c r="F347" s="8"/>
    </row>
    <row r="348" spans="6:6" x14ac:dyDescent="0.25">
      <c r="F348" s="8"/>
    </row>
    <row r="349" spans="6:6" x14ac:dyDescent="0.25">
      <c r="F349" s="8"/>
    </row>
    <row r="350" spans="6:6" x14ac:dyDescent="0.25">
      <c r="F350" s="8"/>
    </row>
    <row r="351" spans="6:6" x14ac:dyDescent="0.25">
      <c r="F351" s="8"/>
    </row>
    <row r="352" spans="6:6" x14ac:dyDescent="0.25">
      <c r="F352" s="8"/>
    </row>
    <row r="353" spans="6:6" x14ac:dyDescent="0.25">
      <c r="F353" s="8"/>
    </row>
    <row r="354" spans="6:6" x14ac:dyDescent="0.25">
      <c r="F354" s="8"/>
    </row>
    <row r="355" spans="6:6" x14ac:dyDescent="0.25">
      <c r="F355" s="8"/>
    </row>
    <row r="356" spans="6:6" x14ac:dyDescent="0.25">
      <c r="F356" s="8"/>
    </row>
    <row r="357" spans="6:6" x14ac:dyDescent="0.25">
      <c r="F357" s="8"/>
    </row>
    <row r="358" spans="6:6" x14ac:dyDescent="0.25">
      <c r="F358" s="8"/>
    </row>
    <row r="359" spans="6:6" x14ac:dyDescent="0.25">
      <c r="F359" s="8"/>
    </row>
    <row r="360" spans="6:6" x14ac:dyDescent="0.25">
      <c r="F360" s="8"/>
    </row>
    <row r="361" spans="6:6" x14ac:dyDescent="0.25">
      <c r="F361" s="8"/>
    </row>
    <row r="362" spans="6:6" x14ac:dyDescent="0.25">
      <c r="F362" s="8"/>
    </row>
    <row r="363" spans="6:6" x14ac:dyDescent="0.25">
      <c r="F363" s="8"/>
    </row>
    <row r="364" spans="6:6" x14ac:dyDescent="0.25">
      <c r="F364" s="8"/>
    </row>
    <row r="365" spans="6:6" x14ac:dyDescent="0.25">
      <c r="F365" s="8"/>
    </row>
    <row r="366" spans="6:6" x14ac:dyDescent="0.25">
      <c r="F366" s="8"/>
    </row>
    <row r="367" spans="6:6" x14ac:dyDescent="0.25">
      <c r="F367" s="8"/>
    </row>
    <row r="368" spans="6:6" x14ac:dyDescent="0.25">
      <c r="F368" s="8"/>
    </row>
    <row r="369" spans="6:6" x14ac:dyDescent="0.25">
      <c r="F369" s="8"/>
    </row>
    <row r="370" spans="6:6" x14ac:dyDescent="0.25">
      <c r="F370" s="8"/>
    </row>
    <row r="371" spans="6:6" x14ac:dyDescent="0.25">
      <c r="F371" s="8"/>
    </row>
    <row r="372" spans="6:6" x14ac:dyDescent="0.25">
      <c r="F372" s="8"/>
    </row>
  </sheetData>
  <mergeCells count="10">
    <mergeCell ref="H1:I1"/>
    <mergeCell ref="G3:I3"/>
    <mergeCell ref="F4:I4"/>
    <mergeCell ref="A6:I6"/>
    <mergeCell ref="A7:A9"/>
    <mergeCell ref="B7:B9"/>
    <mergeCell ref="C7:H7"/>
    <mergeCell ref="I7:I9"/>
    <mergeCell ref="C8:C9"/>
    <mergeCell ref="D8:H8"/>
  </mergeCells>
  <printOptions horizontalCentered="1" verticalCentered="1"/>
  <pageMargins left="0.86614173228346458" right="0.82677165354330717" top="0.98425196850393704" bottom="0.78740157480314965" header="0.11811023622047245" footer="0.11811023622047245"/>
  <pageSetup paperSize="9" scale="72" fitToHeight="9" orientation="landscape" r:id="rId1"/>
  <headerFooter differentFirst="1" scaleWithDoc="0" alignWithMargins="0">
    <oddHeader>&amp;C&amp;P</oddHeader>
  </headerFooter>
  <rowBreaks count="1" manualBreakCount="1">
    <brk id="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75" zoomScaleNormal="100" zoomScaleSheetLayoutView="75" workbookViewId="0">
      <selection activeCell="C2" sqref="C2"/>
    </sheetView>
  </sheetViews>
  <sheetFormatPr defaultColWidth="9.140625" defaultRowHeight="15" x14ac:dyDescent="0.25"/>
  <cols>
    <col min="1" max="1" width="9.28515625" style="3" customWidth="1"/>
    <col min="2" max="2" width="64.28515625" style="1" customWidth="1"/>
    <col min="3" max="3" width="20.5703125" style="2" customWidth="1"/>
    <col min="4" max="4" width="11.42578125" style="2" bestFit="1" customWidth="1"/>
    <col min="5" max="5" width="9.28515625" style="2" bestFit="1" customWidth="1"/>
    <col min="6" max="6" width="9.42578125" style="2" customWidth="1"/>
    <col min="7" max="7" width="9.42578125" style="2" bestFit="1" customWidth="1"/>
    <col min="8" max="8" width="9.28515625" style="2" bestFit="1" customWidth="1"/>
    <col min="9" max="10" width="9.42578125" style="2" bestFit="1" customWidth="1"/>
    <col min="11" max="16384" width="9.140625" style="2"/>
  </cols>
  <sheetData>
    <row r="1" spans="1:3" ht="60" customHeight="1" x14ac:dyDescent="0.25">
      <c r="A1" s="28" t="s">
        <v>62</v>
      </c>
      <c r="B1" s="28" t="s">
        <v>61</v>
      </c>
      <c r="C1" s="25" t="s">
        <v>69</v>
      </c>
    </row>
    <row r="2" spans="1:3" s="17" customFormat="1" ht="15.75" x14ac:dyDescent="0.25">
      <c r="A2" s="16">
        <v>1</v>
      </c>
      <c r="B2" s="16">
        <v>2</v>
      </c>
      <c r="C2" s="16">
        <v>3</v>
      </c>
    </row>
    <row r="3" spans="1:3" s="8" customFormat="1" ht="20.25" x14ac:dyDescent="0.25">
      <c r="A3" s="25"/>
      <c r="B3" s="29" t="s">
        <v>65</v>
      </c>
      <c r="C3" s="13"/>
    </row>
    <row r="4" spans="1:3" s="8" customFormat="1" ht="43.5" customHeight="1" x14ac:dyDescent="0.25">
      <c r="A4" s="25">
        <v>1</v>
      </c>
      <c r="B4" s="4" t="s">
        <v>63</v>
      </c>
      <c r="C4" s="13">
        <v>15000</v>
      </c>
    </row>
    <row r="5" spans="1:3" s="8" customFormat="1" ht="44.25" customHeight="1" x14ac:dyDescent="0.25">
      <c r="A5" s="25">
        <v>2</v>
      </c>
      <c r="B5" s="4" t="s">
        <v>64</v>
      </c>
      <c r="C5" s="13">
        <v>15050</v>
      </c>
    </row>
    <row r="6" spans="1:3" s="8" customFormat="1" ht="20.25" x14ac:dyDescent="0.25">
      <c r="A6" s="25"/>
      <c r="B6" s="30" t="s">
        <v>66</v>
      </c>
      <c r="C6" s="31">
        <f>C4+C5</f>
        <v>30050</v>
      </c>
    </row>
    <row r="7" spans="1:3" s="8" customFormat="1" ht="20.25" x14ac:dyDescent="0.25">
      <c r="A7" s="25"/>
      <c r="B7" s="29" t="s">
        <v>67</v>
      </c>
      <c r="C7" s="13"/>
    </row>
    <row r="8" spans="1:3" s="8" customFormat="1" ht="66" customHeight="1" x14ac:dyDescent="0.25">
      <c r="A8" s="25">
        <v>1</v>
      </c>
      <c r="B8" s="22" t="s">
        <v>52</v>
      </c>
      <c r="C8" s="14">
        <v>4325.2</v>
      </c>
    </row>
    <row r="9" spans="1:3" s="8" customFormat="1" ht="62.25" customHeight="1" x14ac:dyDescent="0.25">
      <c r="A9" s="25">
        <v>2</v>
      </c>
      <c r="B9" s="22" t="s">
        <v>53</v>
      </c>
      <c r="C9" s="14">
        <v>3082.9</v>
      </c>
    </row>
    <row r="10" spans="1:3" ht="58.5" customHeight="1" x14ac:dyDescent="0.25">
      <c r="A10" s="25">
        <v>3</v>
      </c>
      <c r="B10" s="22" t="s">
        <v>54</v>
      </c>
      <c r="C10" s="14">
        <v>3886.4</v>
      </c>
    </row>
    <row r="11" spans="1:3" ht="61.5" customHeight="1" x14ac:dyDescent="0.25">
      <c r="A11" s="25">
        <v>4</v>
      </c>
      <c r="B11" s="22" t="s">
        <v>26</v>
      </c>
      <c r="C11" s="14">
        <v>1159.3</v>
      </c>
    </row>
    <row r="12" spans="1:3" ht="60.75" x14ac:dyDescent="0.25">
      <c r="A12" s="25">
        <v>5</v>
      </c>
      <c r="B12" s="22" t="s">
        <v>55</v>
      </c>
      <c r="C12" s="14">
        <v>2490</v>
      </c>
    </row>
    <row r="13" spans="1:3" ht="66.75" customHeight="1" x14ac:dyDescent="0.25">
      <c r="A13" s="25">
        <v>6</v>
      </c>
      <c r="B13" s="22" t="s">
        <v>56</v>
      </c>
      <c r="C13" s="14">
        <v>5193.8</v>
      </c>
    </row>
    <row r="14" spans="1:3" ht="60.75" x14ac:dyDescent="0.25">
      <c r="A14" s="25">
        <v>7</v>
      </c>
      <c r="B14" s="22" t="s">
        <v>57</v>
      </c>
      <c r="C14" s="14">
        <v>3840.4</v>
      </c>
    </row>
    <row r="15" spans="1:3" ht="60.75" x14ac:dyDescent="0.25">
      <c r="A15" s="25">
        <v>8</v>
      </c>
      <c r="B15" s="22" t="s">
        <v>58</v>
      </c>
      <c r="C15" s="14">
        <v>5500</v>
      </c>
    </row>
    <row r="16" spans="1:3" ht="61.5" customHeight="1" x14ac:dyDescent="0.25">
      <c r="A16" s="25">
        <v>9</v>
      </c>
      <c r="B16" s="22" t="s">
        <v>59</v>
      </c>
      <c r="C16" s="14">
        <v>2764.8</v>
      </c>
    </row>
    <row r="17" spans="1:3" ht="63.75" customHeight="1" x14ac:dyDescent="0.25">
      <c r="A17" s="25">
        <v>10</v>
      </c>
      <c r="B17" s="22" t="s">
        <v>60</v>
      </c>
      <c r="C17" s="14">
        <v>6140.7999999999993</v>
      </c>
    </row>
    <row r="18" spans="1:3" ht="20.25" x14ac:dyDescent="0.25">
      <c r="A18" s="25"/>
      <c r="B18" s="30" t="s">
        <v>66</v>
      </c>
      <c r="C18" s="31">
        <f>SUM(C8:C17)</f>
        <v>38383.599999999999</v>
      </c>
    </row>
    <row r="19" spans="1:3" ht="20.25" x14ac:dyDescent="0.25">
      <c r="A19" s="25"/>
      <c r="B19" s="30"/>
      <c r="C19" s="31"/>
    </row>
    <row r="20" spans="1:3" ht="20.25" x14ac:dyDescent="0.25">
      <c r="A20" s="25"/>
      <c r="B20" s="30" t="s">
        <v>68</v>
      </c>
      <c r="C20" s="31">
        <f>C6+C18</f>
        <v>68433.600000000006</v>
      </c>
    </row>
  </sheetData>
  <printOptions horizontalCentered="1" verticalCentered="1"/>
  <pageMargins left="0.86614173228346458" right="0.82677165354330717" top="0.98425196850393704" bottom="0.78740157480314965" header="0.11811023622047245" footer="0.11811023622047245"/>
  <pageSetup paperSize="9" scale="81" orientation="portrait" r:id="rId1"/>
  <headerFooter differentFirst="1" scaleWithDoc="0" alignWithMargins="0">
    <oddHeader>&amp;C&amp;P</oddHeader>
  </headerFooter>
  <rowBreaks count="1" manualBreakCount="1">
    <brk id="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</vt:lpstr>
      <vt:lpstr>Лист (2)</vt:lpstr>
      <vt:lpstr>Лист (3)</vt:lpstr>
      <vt:lpstr>Лист!Область_печати</vt:lpstr>
      <vt:lpstr>'Лист (2)'!Область_печати</vt:lpstr>
      <vt:lpstr>'Лист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2017-12-18T07:28:36Z</dcterms:modified>
</cp:coreProperties>
</file>