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145" yWindow="705" windowWidth="16335" windowHeight="11055" tabRatio="819"/>
  </bookViews>
  <sheets>
    <sheet name="Лист2 (для пост)" sheetId="6" r:id="rId1"/>
  </sheets>
  <calcPr calcId="114210"/>
</workbook>
</file>

<file path=xl/calcChain.xml><?xml version="1.0" encoding="utf-8"?>
<calcChain xmlns="http://schemas.openxmlformats.org/spreadsheetml/2006/main">
  <c r="C17" i="6"/>
  <c r="C18"/>
  <c r="C9"/>
  <c r="C14"/>
  <c r="D31"/>
  <c r="E31"/>
  <c r="F31"/>
  <c r="G31"/>
  <c r="H31"/>
  <c r="I31"/>
  <c r="C31"/>
  <c r="C10"/>
  <c r="C15"/>
  <c r="D32"/>
  <c r="D82"/>
  <c r="E32"/>
  <c r="E82"/>
  <c r="F32"/>
  <c r="F82"/>
  <c r="G32"/>
  <c r="G82"/>
  <c r="H32"/>
  <c r="H82"/>
  <c r="I32"/>
  <c r="I82"/>
  <c r="C19"/>
  <c r="C11"/>
  <c r="C20"/>
  <c r="C12"/>
  <c r="C8"/>
  <c r="D9"/>
  <c r="D10"/>
  <c r="D11"/>
  <c r="D12"/>
  <c r="D8"/>
  <c r="E9"/>
  <c r="E10"/>
  <c r="E11"/>
  <c r="E12"/>
  <c r="E8"/>
  <c r="F9"/>
  <c r="F10"/>
  <c r="F11"/>
  <c r="F12"/>
  <c r="F8"/>
  <c r="G9"/>
  <c r="G10"/>
  <c r="G11"/>
  <c r="G12"/>
  <c r="G8"/>
  <c r="H9"/>
  <c r="H10"/>
  <c r="H11"/>
  <c r="H12"/>
  <c r="H8"/>
  <c r="I9"/>
  <c r="I10"/>
  <c r="I11"/>
  <c r="I12"/>
  <c r="I8"/>
  <c r="A9"/>
  <c r="A10"/>
  <c r="A11"/>
  <c r="A12"/>
  <c r="A13"/>
  <c r="D13"/>
  <c r="E13"/>
  <c r="F13"/>
  <c r="G13"/>
  <c r="H13"/>
  <c r="I13"/>
  <c r="C13"/>
  <c r="A14"/>
  <c r="A15"/>
  <c r="A16"/>
  <c r="D16"/>
  <c r="E16"/>
  <c r="G16"/>
  <c r="H16"/>
  <c r="I16"/>
  <c r="C16"/>
  <c r="A17"/>
  <c r="A18"/>
  <c r="A19"/>
  <c r="A20"/>
  <c r="A22"/>
  <c r="D23"/>
  <c r="D24"/>
  <c r="D22"/>
  <c r="E23"/>
  <c r="E24"/>
  <c r="E22"/>
  <c r="H23"/>
  <c r="H24"/>
  <c r="H22"/>
  <c r="I23"/>
  <c r="I24"/>
  <c r="I22"/>
  <c r="F23"/>
  <c r="F24"/>
  <c r="F22"/>
  <c r="G23"/>
  <c r="G24"/>
  <c r="G22"/>
  <c r="C22"/>
  <c r="A23"/>
  <c r="C27"/>
  <c r="C23"/>
  <c r="A24"/>
  <c r="C32"/>
  <c r="C28"/>
  <c r="C24"/>
  <c r="A25"/>
  <c r="A26"/>
  <c r="D26"/>
  <c r="E26"/>
  <c r="F26"/>
  <c r="G26"/>
  <c r="H26"/>
  <c r="I26"/>
  <c r="C26"/>
  <c r="A27"/>
  <c r="A28"/>
  <c r="A29"/>
  <c r="A30"/>
  <c r="C30"/>
  <c r="D30"/>
  <c r="E30"/>
  <c r="F30"/>
  <c r="G30"/>
  <c r="H30"/>
  <c r="I30"/>
  <c r="A31"/>
  <c r="A32"/>
  <c r="C34"/>
  <c r="C35"/>
  <c r="C33"/>
  <c r="D33"/>
  <c r="E33"/>
  <c r="F33"/>
  <c r="G33"/>
  <c r="H33"/>
  <c r="I33"/>
  <c r="A35"/>
  <c r="A36"/>
  <c r="C37"/>
  <c r="C36"/>
  <c r="D36"/>
  <c r="E36"/>
  <c r="F36"/>
  <c r="G36"/>
  <c r="H36"/>
  <c r="I36"/>
  <c r="A37"/>
  <c r="A38"/>
  <c r="C39"/>
  <c r="C38"/>
  <c r="D38"/>
  <c r="E38"/>
  <c r="F38"/>
  <c r="G38"/>
  <c r="H38"/>
  <c r="I38"/>
  <c r="A39"/>
  <c r="A40"/>
  <c r="C41"/>
  <c r="C40"/>
  <c r="D40"/>
  <c r="E40"/>
  <c r="F40"/>
  <c r="G40"/>
  <c r="H40"/>
  <c r="I40"/>
  <c r="A41"/>
  <c r="A42"/>
  <c r="C43"/>
  <c r="C42"/>
  <c r="D42"/>
  <c r="E42"/>
  <c r="F42"/>
  <c r="G42"/>
  <c r="H42"/>
  <c r="I42"/>
  <c r="A43"/>
  <c r="A44"/>
  <c r="C45"/>
  <c r="C44"/>
  <c r="D44"/>
  <c r="E44"/>
  <c r="F44"/>
  <c r="G44"/>
  <c r="H44"/>
  <c r="I44"/>
  <c r="A45"/>
  <c r="A46"/>
  <c r="C47"/>
  <c r="C46"/>
  <c r="D46"/>
  <c r="E46"/>
  <c r="F46"/>
  <c r="G46"/>
  <c r="H46"/>
  <c r="I46"/>
  <c r="A47"/>
  <c r="A48"/>
  <c r="C49"/>
  <c r="C48"/>
  <c r="D48"/>
  <c r="E48"/>
  <c r="F48"/>
  <c r="G48"/>
  <c r="H48"/>
  <c r="I48"/>
  <c r="A49"/>
  <c r="A50"/>
  <c r="C51"/>
  <c r="C50"/>
  <c r="D50"/>
  <c r="E50"/>
  <c r="F50"/>
  <c r="G50"/>
  <c r="H50"/>
  <c r="I50"/>
  <c r="A51"/>
  <c r="A52"/>
  <c r="D52"/>
  <c r="C52"/>
  <c r="A53"/>
  <c r="C53"/>
  <c r="A54"/>
  <c r="D54"/>
  <c r="E54"/>
  <c r="F54"/>
  <c r="G54"/>
  <c r="H54"/>
  <c r="I54"/>
  <c r="C54"/>
  <c r="A55"/>
  <c r="C55"/>
  <c r="A56"/>
  <c r="C56"/>
  <c r="A57"/>
  <c r="D57"/>
  <c r="E57"/>
  <c r="F57"/>
  <c r="G57"/>
  <c r="H57"/>
  <c r="I57"/>
  <c r="C57"/>
  <c r="A58"/>
  <c r="C58"/>
  <c r="A59"/>
  <c r="C59"/>
  <c r="D60"/>
  <c r="E60"/>
  <c r="F60"/>
  <c r="G60"/>
  <c r="H60"/>
  <c r="I60"/>
  <c r="C60"/>
  <c r="C61"/>
  <c r="C62"/>
  <c r="A63"/>
  <c r="D63"/>
  <c r="E63"/>
  <c r="F63"/>
  <c r="G63"/>
  <c r="H63"/>
  <c r="I63"/>
  <c r="C63"/>
  <c r="A64"/>
  <c r="C64"/>
  <c r="A65"/>
  <c r="C65"/>
  <c r="A66"/>
  <c r="D66"/>
  <c r="E66"/>
  <c r="F66"/>
  <c r="G66"/>
  <c r="H66"/>
  <c r="I66"/>
  <c r="C66"/>
  <c r="A67"/>
  <c r="C67"/>
  <c r="A68"/>
  <c r="C68"/>
  <c r="A69"/>
  <c r="D69"/>
  <c r="E69"/>
  <c r="F69"/>
  <c r="G69"/>
  <c r="H69"/>
  <c r="I69"/>
  <c r="C69"/>
  <c r="A70"/>
  <c r="C70"/>
  <c r="A71"/>
  <c r="C71"/>
  <c r="A73"/>
  <c r="C78"/>
  <c r="C74"/>
  <c r="C79"/>
  <c r="C82"/>
  <c r="C75"/>
  <c r="C73"/>
  <c r="D74"/>
  <c r="D75"/>
  <c r="D73"/>
  <c r="E74"/>
  <c r="E75"/>
  <c r="E73"/>
  <c r="F74"/>
  <c r="F75"/>
  <c r="F73"/>
  <c r="G74"/>
  <c r="G75"/>
  <c r="G73"/>
  <c r="H74"/>
  <c r="H75"/>
  <c r="H73"/>
  <c r="I74"/>
  <c r="I75"/>
  <c r="I73"/>
  <c r="A74"/>
  <c r="B74"/>
  <c r="A75"/>
  <c r="B75"/>
  <c r="A76"/>
  <c r="A77"/>
  <c r="C77"/>
  <c r="D77"/>
  <c r="E77"/>
  <c r="F77"/>
  <c r="G77"/>
  <c r="H77"/>
  <c r="I77"/>
  <c r="A78"/>
  <c r="A79"/>
  <c r="A80"/>
  <c r="A81"/>
  <c r="D81"/>
  <c r="E81"/>
  <c r="F81"/>
  <c r="G81"/>
  <c r="H81"/>
  <c r="I81"/>
  <c r="C81"/>
  <c r="A82"/>
  <c r="A83"/>
  <c r="D83"/>
  <c r="E83"/>
  <c r="F83"/>
  <c r="G83"/>
  <c r="H83"/>
  <c r="I83"/>
  <c r="C83"/>
  <c r="A84"/>
  <c r="C84"/>
  <c r="D85"/>
  <c r="E85"/>
  <c r="F85"/>
  <c r="G85"/>
  <c r="H85"/>
  <c r="I85"/>
  <c r="C85"/>
  <c r="C86"/>
</calcChain>
</file>

<file path=xl/sharedStrings.xml><?xml version="1.0" encoding="utf-8"?>
<sst xmlns="http://schemas.openxmlformats.org/spreadsheetml/2006/main" count="150" uniqueCount="58">
  <si>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</si>
  <si>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</si>
  <si>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</si>
  <si>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</si>
  <si>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</si>
  <si>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</si>
  <si>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>3. Прочие нужды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</si>
  <si>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</si>
  <si>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</si>
  <si>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</si>
  <si>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</si>
  <si>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</si>
  <si>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</si>
  <si>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</si>
  <si>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</si>
  <si>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</si>
  <si>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</si>
  <si>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</si>
  <si>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</si>
  <si>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</si>
  <si>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</si>
  <si>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</si>
  <si>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</si>
  <si>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</si>
  <si>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</si>
  <si>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</si>
  <si>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</si>
  <si>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148,150,152,153,155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</si>
  <si>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</si>
  <si>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</si>
  <si>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128,129,130</t>
  </si>
  <si>
    <t>148,150,152</t>
  </si>
  <si>
    <t>136.1</t>
  </si>
  <si>
    <t>136.3</t>
  </si>
  <si>
    <t>136.4</t>
  </si>
  <si>
    <t>Внебюджетные источники</t>
  </si>
  <si>
    <t>Подпрограмма 11 «Обеспечение и развитие дорожного хозяйства, систем наружного освещения и благоустройства»</t>
  </si>
  <si>
    <t>Подпрограмма 13 «Газификация  Артемовского городского округа»</t>
  </si>
  <si>
    <t>22.2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</si>
  <si>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</si>
  <si>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 </t>
  </si>
  <si>
    <t xml:space="preserve">Всего по направлению «Капитальные вложения», в том числе     </t>
  </si>
  <si>
    <t>135.1</t>
  </si>
  <si>
    <t>Всего по направлению «Капитальные вложения», в том числе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</si>
  <si>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</si>
  <si>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Приложение № 2                                                                                            к муниципальной программе "Развитие Артемовского городского округа                                                 на период до 2020 года"</t>
  </si>
  <si>
    <t>№ стро   ки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</si>
  <si>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</si>
  <si>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</si>
  <si>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</si>
  <si>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</si>
  <si>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8  Осуществление расходов по перевозке безродных, невостребованных, неопознанных умерших</t>
  </si>
  <si>
    <t>11.2. Капитальный ремонт автомобильной дороги по ул.Молодежи протяженностью 0.98 км  в г.Артемовский</t>
  </si>
  <si>
    <t>282.1</t>
  </si>
  <si>
    <t>282.2</t>
  </si>
  <si>
    <t>282.3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</si>
  <si>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_______________ № ____-ПА                                                                </t>
  </si>
  <si>
    <t>Строки 1-13, 246-291, 326-340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</si>
</sst>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4" fontId="9" fillId="0" borderId="3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4" fontId="4" fillId="0" borderId="3" xfId="0" applyNumberFormat="1" applyFont="1" applyFill="1" applyBorder="1" applyAlignment="1">
      <alignment horizontal="center" wrapText="1"/>
    </xf>
    <xf numFmtId="4" fontId="9" fillId="0" borderId="5" xfId="0" applyNumberFormat="1" applyFont="1" applyFill="1" applyBorder="1" applyAlignment="1">
      <alignment horizontal="center" wrapText="1"/>
    </xf>
    <xf numFmtId="4" fontId="9" fillId="0" borderId="6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wrapText="1"/>
    </xf>
    <xf numFmtId="4" fontId="4" fillId="0" borderId="5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 wrapText="1"/>
    </xf>
    <xf numFmtId="4" fontId="8" fillId="0" borderId="7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tabSelected="1" view="pageBreakPreview" zoomScale="75" zoomScaleNormal="90" zoomScaleSheetLayoutView="75" workbookViewId="0">
      <selection activeCell="B11" sqref="B11"/>
    </sheetView>
  </sheetViews>
  <sheetFormatPr defaultRowHeight="15"/>
  <cols>
    <col min="1" max="1" width="8.140625" style="3" customWidth="1"/>
    <col min="2" max="2" width="43.5703125" style="1" customWidth="1"/>
    <col min="3" max="3" width="17.85546875" style="2" bestFit="1" customWidth="1"/>
    <col min="4" max="5" width="15.28515625" style="2" customWidth="1"/>
    <col min="6" max="6" width="17.85546875" style="23" customWidth="1"/>
    <col min="7" max="7" width="15.28515625" style="2" customWidth="1"/>
    <col min="8" max="8" width="16.85546875" style="2" customWidth="1"/>
    <col min="9" max="9" width="19.42578125" style="2" customWidth="1"/>
    <col min="10" max="10" width="20.140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customHeight="1">
      <c r="A1" s="26" t="s">
        <v>40</v>
      </c>
      <c r="B1" s="27"/>
      <c r="C1" s="28"/>
      <c r="D1" s="28"/>
      <c r="E1" s="28"/>
      <c r="F1" s="28"/>
      <c r="G1" s="28"/>
      <c r="H1" s="60" t="s">
        <v>56</v>
      </c>
      <c r="I1" s="60"/>
      <c r="J1" s="60"/>
    </row>
    <row r="2" spans="1:10" ht="84" customHeight="1">
      <c r="A2" s="26"/>
      <c r="B2" s="27"/>
      <c r="C2" s="28"/>
      <c r="D2" s="28"/>
      <c r="E2" s="28"/>
      <c r="F2" s="28"/>
      <c r="G2" s="28"/>
      <c r="H2" s="60" t="s">
        <v>45</v>
      </c>
      <c r="I2" s="60"/>
      <c r="J2" s="60"/>
    </row>
    <row r="3" spans="1:10" ht="18.75" customHeight="1">
      <c r="A3" s="29"/>
      <c r="B3" s="29"/>
      <c r="C3" s="29"/>
      <c r="D3" s="29"/>
      <c r="E3" s="29"/>
      <c r="F3" s="29"/>
      <c r="G3" s="30"/>
      <c r="H3" s="28"/>
      <c r="I3" s="28"/>
      <c r="J3" s="28"/>
    </row>
    <row r="4" spans="1:10" ht="49.5" customHeight="1">
      <c r="A4" s="61" t="s">
        <v>57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59.75" customHeight="1">
      <c r="A5" s="69" t="s">
        <v>46</v>
      </c>
      <c r="B5" s="72" t="s">
        <v>15</v>
      </c>
      <c r="C5" s="66"/>
      <c r="D5" s="67"/>
      <c r="E5" s="67"/>
      <c r="F5" s="67"/>
      <c r="G5" s="67"/>
      <c r="H5" s="67"/>
      <c r="I5" s="68"/>
      <c r="J5" s="31" t="s">
        <v>18</v>
      </c>
    </row>
    <row r="6" spans="1:10" ht="27" customHeight="1">
      <c r="A6" s="70"/>
      <c r="B6" s="73"/>
      <c r="C6" s="64" t="s">
        <v>16</v>
      </c>
      <c r="D6" s="49" t="s">
        <v>17</v>
      </c>
      <c r="E6" s="50"/>
      <c r="F6" s="50"/>
      <c r="G6" s="50"/>
      <c r="H6" s="50"/>
      <c r="I6" s="59"/>
      <c r="J6" s="12"/>
    </row>
    <row r="7" spans="1:10" ht="20.25">
      <c r="A7" s="71"/>
      <c r="B7" s="74"/>
      <c r="C7" s="65"/>
      <c r="D7" s="24">
        <v>2015</v>
      </c>
      <c r="E7" s="24">
        <v>2016</v>
      </c>
      <c r="F7" s="24">
        <v>2017</v>
      </c>
      <c r="G7" s="24">
        <v>2018</v>
      </c>
      <c r="H7" s="24">
        <v>2019</v>
      </c>
      <c r="I7" s="24">
        <v>2020</v>
      </c>
      <c r="J7" s="12"/>
    </row>
    <row r="8" spans="1:10" ht="40.5" customHeight="1">
      <c r="A8" s="24">
        <v>1</v>
      </c>
      <c r="B8" s="6" t="s">
        <v>0</v>
      </c>
      <c r="C8" s="37">
        <f t="shared" ref="C8:I8" si="0">C9+C10+C11+C12</f>
        <v>3640193.5</v>
      </c>
      <c r="D8" s="37">
        <f t="shared" si="0"/>
        <v>531339.4</v>
      </c>
      <c r="E8" s="37">
        <f t="shared" si="0"/>
        <v>634113.80000000005</v>
      </c>
      <c r="F8" s="37">
        <f t="shared" si="0"/>
        <v>727777</v>
      </c>
      <c r="G8" s="37">
        <f t="shared" si="0"/>
        <v>586595.29999999993</v>
      </c>
      <c r="H8" s="37">
        <f t="shared" si="0"/>
        <v>543073.19999999995</v>
      </c>
      <c r="I8" s="37">
        <f t="shared" si="0"/>
        <v>617294.79999999993</v>
      </c>
      <c r="J8" s="24" t="s">
        <v>25</v>
      </c>
    </row>
    <row r="9" spans="1:10" ht="20.25">
      <c r="A9" s="24">
        <f t="shared" ref="A9:A20" si="1">A8+1</f>
        <v>2</v>
      </c>
      <c r="B9" s="6" t="s">
        <v>1</v>
      </c>
      <c r="C9" s="37">
        <f>C17</f>
        <v>337434.39999999997</v>
      </c>
      <c r="D9" s="37">
        <f>D17+D14</f>
        <v>63734.5</v>
      </c>
      <c r="E9" s="37">
        <f>E17</f>
        <v>56389.4</v>
      </c>
      <c r="F9" s="37">
        <f>F17</f>
        <v>56061.8</v>
      </c>
      <c r="G9" s="37">
        <f>G17</f>
        <v>56041.8</v>
      </c>
      <c r="H9" s="37">
        <f>H17</f>
        <v>56021.8</v>
      </c>
      <c r="I9" s="37">
        <f>I17</f>
        <v>49185.1</v>
      </c>
      <c r="J9" s="24" t="s">
        <v>25</v>
      </c>
    </row>
    <row r="10" spans="1:10" ht="20.25">
      <c r="A10" s="24">
        <f t="shared" si="1"/>
        <v>3</v>
      </c>
      <c r="B10" s="6" t="s">
        <v>2</v>
      </c>
      <c r="C10" s="37">
        <f t="shared" ref="C10:I11" si="2">C14+C18</f>
        <v>1509457.4</v>
      </c>
      <c r="D10" s="37">
        <f t="shared" si="2"/>
        <v>208880.8</v>
      </c>
      <c r="E10" s="37">
        <f t="shared" si="2"/>
        <v>276055.2</v>
      </c>
      <c r="F10" s="37">
        <f t="shared" si="2"/>
        <v>331798.5</v>
      </c>
      <c r="G10" s="37">
        <f t="shared" si="2"/>
        <v>246953.3</v>
      </c>
      <c r="H10" s="37">
        <f t="shared" si="2"/>
        <v>209517.1</v>
      </c>
      <c r="I10" s="37">
        <f t="shared" si="2"/>
        <v>236252.5</v>
      </c>
      <c r="J10" s="24" t="s">
        <v>25</v>
      </c>
    </row>
    <row r="11" spans="1:10" ht="20.25">
      <c r="A11" s="24">
        <f t="shared" si="1"/>
        <v>4</v>
      </c>
      <c r="B11" s="6" t="s">
        <v>3</v>
      </c>
      <c r="C11" s="37">
        <f t="shared" si="2"/>
        <v>1674267.9000000001</v>
      </c>
      <c r="D11" s="37">
        <f t="shared" si="2"/>
        <v>248555.1</v>
      </c>
      <c r="E11" s="37">
        <f t="shared" si="2"/>
        <v>284517.69999999995</v>
      </c>
      <c r="F11" s="37">
        <f t="shared" si="2"/>
        <v>320186.19999999995</v>
      </c>
      <c r="G11" s="37">
        <f t="shared" si="2"/>
        <v>261514.5</v>
      </c>
      <c r="H11" s="37">
        <f t="shared" si="2"/>
        <v>253284.3</v>
      </c>
      <c r="I11" s="37">
        <f t="shared" si="2"/>
        <v>306210.09999999998</v>
      </c>
      <c r="J11" s="24" t="s">
        <v>25</v>
      </c>
    </row>
    <row r="12" spans="1:10" ht="20.25">
      <c r="A12" s="24">
        <f t="shared" si="1"/>
        <v>5</v>
      </c>
      <c r="B12" s="6" t="s">
        <v>35</v>
      </c>
      <c r="C12" s="37">
        <f t="shared" ref="C12:I12" si="3">C20</f>
        <v>119033.79999999999</v>
      </c>
      <c r="D12" s="37">
        <f t="shared" si="3"/>
        <v>10169</v>
      </c>
      <c r="E12" s="37">
        <f t="shared" si="3"/>
        <v>17151.5</v>
      </c>
      <c r="F12" s="37">
        <f t="shared" si="3"/>
        <v>19730.5</v>
      </c>
      <c r="G12" s="37">
        <f t="shared" si="3"/>
        <v>22085.7</v>
      </c>
      <c r="H12" s="37">
        <f t="shared" si="3"/>
        <v>24250</v>
      </c>
      <c r="I12" s="37">
        <f t="shared" si="3"/>
        <v>25647.1</v>
      </c>
      <c r="J12" s="24" t="s">
        <v>25</v>
      </c>
    </row>
    <row r="13" spans="1:10" ht="19.5" customHeight="1">
      <c r="A13" s="24">
        <f t="shared" si="1"/>
        <v>6</v>
      </c>
      <c r="B13" s="6" t="s">
        <v>4</v>
      </c>
      <c r="C13" s="37">
        <f>D13+E13+F13+G13+H13+I13</f>
        <v>204967.7</v>
      </c>
      <c r="D13" s="37">
        <f t="shared" ref="D13:I13" si="4">D14+D15</f>
        <v>14319.4</v>
      </c>
      <c r="E13" s="37">
        <f t="shared" si="4"/>
        <v>34261</v>
      </c>
      <c r="F13" s="37">
        <f t="shared" si="4"/>
        <v>125887.70000000001</v>
      </c>
      <c r="G13" s="37">
        <f t="shared" si="4"/>
        <v>30499.600000000002</v>
      </c>
      <c r="H13" s="37">
        <f t="shared" si="4"/>
        <v>0</v>
      </c>
      <c r="I13" s="37">
        <f t="shared" si="4"/>
        <v>0</v>
      </c>
      <c r="J13" s="24" t="s">
        <v>25</v>
      </c>
    </row>
    <row r="14" spans="1:10" ht="20.25">
      <c r="A14" s="24">
        <f t="shared" si="1"/>
        <v>7</v>
      </c>
      <c r="B14" s="6" t="s">
        <v>2</v>
      </c>
      <c r="C14" s="37">
        <f>D14+E14+F14+G14+H14+I14</f>
        <v>153534.9</v>
      </c>
      <c r="D14" s="37">
        <v>0</v>
      </c>
      <c r="E14" s="37">
        <v>24473.9</v>
      </c>
      <c r="F14" s="37">
        <v>106285.6</v>
      </c>
      <c r="G14" s="37">
        <v>22775.4</v>
      </c>
      <c r="H14" s="37">
        <v>0</v>
      </c>
      <c r="I14" s="37">
        <v>0</v>
      </c>
      <c r="J14" s="24" t="s">
        <v>25</v>
      </c>
    </row>
    <row r="15" spans="1:10" ht="20.25">
      <c r="A15" s="24">
        <f t="shared" si="1"/>
        <v>8</v>
      </c>
      <c r="B15" s="6" t="s">
        <v>3</v>
      </c>
      <c r="C15" s="37">
        <f>D15+E15+F15+G15+H15+I15</f>
        <v>51432.799999999996</v>
      </c>
      <c r="D15" s="37">
        <v>14319.4</v>
      </c>
      <c r="E15" s="37">
        <v>9787.1</v>
      </c>
      <c r="F15" s="37">
        <v>19602.099999999999</v>
      </c>
      <c r="G15" s="37">
        <v>7724.2</v>
      </c>
      <c r="H15" s="37">
        <v>0</v>
      </c>
      <c r="I15" s="37">
        <v>0</v>
      </c>
      <c r="J15" s="24" t="s">
        <v>25</v>
      </c>
    </row>
    <row r="16" spans="1:10" ht="20.25" customHeight="1">
      <c r="A16" s="24">
        <f t="shared" si="1"/>
        <v>9</v>
      </c>
      <c r="B16" s="6" t="s">
        <v>5</v>
      </c>
      <c r="C16" s="37">
        <f>D16+E16+F16+G16+H16+I16</f>
        <v>3435225.9000000004</v>
      </c>
      <c r="D16" s="37">
        <f t="shared" ref="D16:I16" si="5">D17+D18+D19+D20</f>
        <v>517020</v>
      </c>
      <c r="E16" s="37">
        <f t="shared" si="5"/>
        <v>599852.80000000005</v>
      </c>
      <c r="F16" s="37">
        <v>601889.4</v>
      </c>
      <c r="G16" s="37">
        <f t="shared" si="5"/>
        <v>556095.69999999995</v>
      </c>
      <c r="H16" s="37">
        <f t="shared" si="5"/>
        <v>543073.19999999995</v>
      </c>
      <c r="I16" s="37">
        <f t="shared" si="5"/>
        <v>617294.79999999993</v>
      </c>
      <c r="J16" s="24" t="s">
        <v>25</v>
      </c>
    </row>
    <row r="17" spans="1:11" ht="20.25">
      <c r="A17" s="24">
        <f t="shared" si="1"/>
        <v>10</v>
      </c>
      <c r="B17" s="6" t="s">
        <v>1</v>
      </c>
      <c r="C17" s="37">
        <f>SUM(D17:I17)</f>
        <v>337434.39999999997</v>
      </c>
      <c r="D17" s="37">
        <v>63734.5</v>
      </c>
      <c r="E17" s="37">
        <v>56389.4</v>
      </c>
      <c r="F17" s="37">
        <v>56061.8</v>
      </c>
      <c r="G17" s="37">
        <v>56041.8</v>
      </c>
      <c r="H17" s="37">
        <v>56021.8</v>
      </c>
      <c r="I17" s="37">
        <v>49185.1</v>
      </c>
      <c r="J17" s="24" t="s">
        <v>25</v>
      </c>
    </row>
    <row r="18" spans="1:11" ht="20.25">
      <c r="A18" s="24">
        <f t="shared" si="1"/>
        <v>11</v>
      </c>
      <c r="B18" s="6" t="s">
        <v>2</v>
      </c>
      <c r="C18" s="37">
        <f>SUM(D18:I18)</f>
        <v>1355922.5</v>
      </c>
      <c r="D18" s="37">
        <v>208880.8</v>
      </c>
      <c r="E18" s="37">
        <v>251581.3</v>
      </c>
      <c r="F18" s="37">
        <v>225512.9</v>
      </c>
      <c r="G18" s="37">
        <v>224177.9</v>
      </c>
      <c r="H18" s="37">
        <v>209517.1</v>
      </c>
      <c r="I18" s="37">
        <v>236252.5</v>
      </c>
      <c r="J18" s="24" t="s">
        <v>25</v>
      </c>
    </row>
    <row r="19" spans="1:11" ht="20.25">
      <c r="A19" s="24">
        <f t="shared" si="1"/>
        <v>12</v>
      </c>
      <c r="B19" s="6" t="s">
        <v>3</v>
      </c>
      <c r="C19" s="37">
        <f>SUM(D19:I19)</f>
        <v>1622835.1</v>
      </c>
      <c r="D19" s="37">
        <v>234235.7</v>
      </c>
      <c r="E19" s="37">
        <v>274730.59999999998</v>
      </c>
      <c r="F19" s="37">
        <v>300584.09999999998</v>
      </c>
      <c r="G19" s="37">
        <v>253790.3</v>
      </c>
      <c r="H19" s="37">
        <v>253284.3</v>
      </c>
      <c r="I19" s="37">
        <v>306210.09999999998</v>
      </c>
      <c r="J19" s="24" t="s">
        <v>25</v>
      </c>
    </row>
    <row r="20" spans="1:11" ht="20.25">
      <c r="A20" s="24">
        <f t="shared" si="1"/>
        <v>13</v>
      </c>
      <c r="B20" s="6" t="s">
        <v>35</v>
      </c>
      <c r="C20" s="37">
        <f>D20+E20+F20+G20+H20+I20</f>
        <v>119033.79999999999</v>
      </c>
      <c r="D20" s="37">
        <v>10169</v>
      </c>
      <c r="E20" s="37">
        <v>17151.5</v>
      </c>
      <c r="F20" s="37">
        <v>19730.5</v>
      </c>
      <c r="G20" s="37">
        <v>22085.7</v>
      </c>
      <c r="H20" s="37">
        <v>24250</v>
      </c>
      <c r="I20" s="37">
        <v>25647.1</v>
      </c>
      <c r="J20" s="24" t="s">
        <v>25</v>
      </c>
    </row>
    <row r="21" spans="1:11" ht="20.25">
      <c r="A21" s="24">
        <v>246</v>
      </c>
      <c r="B21" s="55" t="s">
        <v>36</v>
      </c>
      <c r="C21" s="56"/>
      <c r="D21" s="56"/>
      <c r="E21" s="56"/>
      <c r="F21" s="56"/>
      <c r="G21" s="56"/>
      <c r="H21" s="56"/>
      <c r="I21" s="56"/>
      <c r="J21" s="57"/>
    </row>
    <row r="22" spans="1:11" ht="40.5">
      <c r="A22" s="24">
        <f t="shared" ref="A22:A32" si="6">A21+1</f>
        <v>247</v>
      </c>
      <c r="B22" s="13" t="s">
        <v>8</v>
      </c>
      <c r="C22" s="5">
        <f>D22+E22+H22+I22+F22+G22</f>
        <v>656203.30000000005</v>
      </c>
      <c r="D22" s="5">
        <f t="shared" ref="D22:I22" si="7">D23+D24</f>
        <v>84334.000000000015</v>
      </c>
      <c r="E22" s="5">
        <f t="shared" si="7"/>
        <v>139285.5</v>
      </c>
      <c r="F22" s="5">
        <f t="shared" si="7"/>
        <v>117358.30000000002</v>
      </c>
      <c r="G22" s="5">
        <f t="shared" si="7"/>
        <v>100321.90000000002</v>
      </c>
      <c r="H22" s="5">
        <f t="shared" si="7"/>
        <v>99453.60000000002</v>
      </c>
      <c r="I22" s="5">
        <f t="shared" si="7"/>
        <v>115450</v>
      </c>
      <c r="J22" s="32" t="s">
        <v>25</v>
      </c>
    </row>
    <row r="23" spans="1:11" ht="20.25">
      <c r="A23" s="24">
        <f t="shared" si="6"/>
        <v>248</v>
      </c>
      <c r="B23" s="13" t="s">
        <v>2</v>
      </c>
      <c r="C23" s="5">
        <f t="shared" ref="C23:I24" si="8">C31+C27</f>
        <v>40092.5</v>
      </c>
      <c r="D23" s="5">
        <f t="shared" si="8"/>
        <v>0</v>
      </c>
      <c r="E23" s="5">
        <f t="shared" si="8"/>
        <v>36143.5</v>
      </c>
      <c r="F23" s="5">
        <f t="shared" si="8"/>
        <v>1315.6</v>
      </c>
      <c r="G23" s="5">
        <f t="shared" si="8"/>
        <v>1315.6</v>
      </c>
      <c r="H23" s="5">
        <f t="shared" si="8"/>
        <v>1317.8</v>
      </c>
      <c r="I23" s="5">
        <f t="shared" si="8"/>
        <v>0</v>
      </c>
      <c r="J23" s="32" t="s">
        <v>25</v>
      </c>
    </row>
    <row r="24" spans="1:11" ht="20.25">
      <c r="A24" s="24">
        <f t="shared" si="6"/>
        <v>249</v>
      </c>
      <c r="B24" s="13" t="s">
        <v>3</v>
      </c>
      <c r="C24" s="5">
        <f t="shared" si="8"/>
        <v>616110.80000000005</v>
      </c>
      <c r="D24" s="5">
        <f t="shared" si="8"/>
        <v>84334.000000000015</v>
      </c>
      <c r="E24" s="5">
        <f t="shared" si="8"/>
        <v>103141.99999999999</v>
      </c>
      <c r="F24" s="5">
        <f t="shared" si="8"/>
        <v>116042.70000000001</v>
      </c>
      <c r="G24" s="5">
        <f t="shared" si="8"/>
        <v>99006.300000000017</v>
      </c>
      <c r="H24" s="5">
        <f t="shared" si="8"/>
        <v>98135.800000000017</v>
      </c>
      <c r="I24" s="5">
        <f t="shared" si="8"/>
        <v>115450</v>
      </c>
      <c r="J24" s="32" t="s">
        <v>25</v>
      </c>
    </row>
    <row r="25" spans="1:11" ht="20.25">
      <c r="A25" s="24">
        <f t="shared" si="6"/>
        <v>250</v>
      </c>
      <c r="B25" s="46" t="s">
        <v>10</v>
      </c>
      <c r="C25" s="47"/>
      <c r="D25" s="47"/>
      <c r="E25" s="47"/>
      <c r="F25" s="47"/>
      <c r="G25" s="47"/>
      <c r="H25" s="47"/>
      <c r="I25" s="47"/>
      <c r="J25" s="48"/>
    </row>
    <row r="26" spans="1:11" ht="60.75">
      <c r="A26" s="24">
        <f t="shared" si="6"/>
        <v>251</v>
      </c>
      <c r="B26" s="13" t="s">
        <v>41</v>
      </c>
      <c r="C26" s="14">
        <f>D26+E26+F26+G26+H26+I26</f>
        <v>40</v>
      </c>
      <c r="D26" s="14">
        <f>D28</f>
        <v>40</v>
      </c>
      <c r="E26" s="14">
        <f>E28</f>
        <v>0</v>
      </c>
      <c r="F26" s="14">
        <f>F28</f>
        <v>0</v>
      </c>
      <c r="G26" s="14">
        <f>G28+G27</f>
        <v>0</v>
      </c>
      <c r="H26" s="14">
        <f>H28</f>
        <v>0</v>
      </c>
      <c r="I26" s="14">
        <f>I28</f>
        <v>0</v>
      </c>
      <c r="J26" s="32" t="s">
        <v>30</v>
      </c>
    </row>
    <row r="27" spans="1:11" ht="20.25">
      <c r="A27" s="24">
        <f t="shared" si="6"/>
        <v>252</v>
      </c>
      <c r="B27" s="13" t="s">
        <v>2</v>
      </c>
      <c r="C27" s="14">
        <f>D27+E27+F27+G27+H27+I27</f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2" t="s">
        <v>25</v>
      </c>
    </row>
    <row r="28" spans="1:11" ht="20.25">
      <c r="A28" s="24">
        <f t="shared" si="6"/>
        <v>253</v>
      </c>
      <c r="B28" s="13" t="s">
        <v>3</v>
      </c>
      <c r="C28" s="14">
        <f>D28+E28+F28+G28+H28+I28</f>
        <v>40</v>
      </c>
      <c r="D28" s="14">
        <v>40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2" t="s">
        <v>25</v>
      </c>
    </row>
    <row r="29" spans="1:11" ht="20.25">
      <c r="A29" s="24">
        <f t="shared" si="6"/>
        <v>254</v>
      </c>
      <c r="B29" s="52" t="s">
        <v>6</v>
      </c>
      <c r="C29" s="56"/>
      <c r="D29" s="56"/>
      <c r="E29" s="56"/>
      <c r="F29" s="56"/>
      <c r="G29" s="56"/>
      <c r="H29" s="56"/>
      <c r="I29" s="56"/>
      <c r="J29" s="57"/>
      <c r="K29" s="4"/>
    </row>
    <row r="30" spans="1:11" ht="54.75" customHeight="1">
      <c r="A30" s="24">
        <f t="shared" si="6"/>
        <v>255</v>
      </c>
      <c r="B30" s="13" t="s">
        <v>9</v>
      </c>
      <c r="C30" s="5">
        <f t="shared" ref="C30:I30" si="9">C31+C32</f>
        <v>656163.30000000005</v>
      </c>
      <c r="D30" s="5">
        <f t="shared" si="9"/>
        <v>84294.000000000015</v>
      </c>
      <c r="E30" s="5">
        <f t="shared" si="9"/>
        <v>139285.5</v>
      </c>
      <c r="F30" s="5">
        <f t="shared" si="9"/>
        <v>117358.30000000002</v>
      </c>
      <c r="G30" s="5">
        <f t="shared" si="9"/>
        <v>100321.90000000002</v>
      </c>
      <c r="H30" s="5">
        <f t="shared" si="9"/>
        <v>99453.60000000002</v>
      </c>
      <c r="I30" s="5">
        <f t="shared" si="9"/>
        <v>115450</v>
      </c>
      <c r="J30" s="32" t="s">
        <v>25</v>
      </c>
    </row>
    <row r="31" spans="1:11" ht="20.25">
      <c r="A31" s="24">
        <f t="shared" si="6"/>
        <v>256</v>
      </c>
      <c r="B31" s="13" t="s">
        <v>2</v>
      </c>
      <c r="C31" s="5">
        <f>D31+E31+F31+G31+H31+I31</f>
        <v>40092.5</v>
      </c>
      <c r="D31" s="5">
        <f>D34+D67</f>
        <v>0</v>
      </c>
      <c r="E31" s="5">
        <f>E34+E67+E55</f>
        <v>36143.5</v>
      </c>
      <c r="F31" s="5">
        <f>F34+F67</f>
        <v>1315.6</v>
      </c>
      <c r="G31" s="5">
        <f>G34+G67</f>
        <v>1315.6</v>
      </c>
      <c r="H31" s="5">
        <f>H34+H67</f>
        <v>1317.8</v>
      </c>
      <c r="I31" s="5">
        <f>I34+I67</f>
        <v>0</v>
      </c>
      <c r="J31" s="32" t="s">
        <v>25</v>
      </c>
    </row>
    <row r="32" spans="1:11" ht="20.25">
      <c r="A32" s="24">
        <f t="shared" si="6"/>
        <v>257</v>
      </c>
      <c r="B32" s="13" t="s">
        <v>3</v>
      </c>
      <c r="C32" s="5">
        <f>D32+E32+F32+G32+H32+I32</f>
        <v>616070.80000000005</v>
      </c>
      <c r="D32" s="5">
        <f>D35+D37+D39+D41+D43+D45+D47+D49+D51+D53+D56+D65+D68+D71</f>
        <v>84294.000000000015</v>
      </c>
      <c r="E32" s="5">
        <f>E35+E37+E39+E41+E43+E45+E47+E49+E51+E53+E56+E65+E68+E71</f>
        <v>103141.99999999999</v>
      </c>
      <c r="F32" s="5">
        <f>F35+F37+F39+F41+F43+F45+F47+F49+F51+F53+F56+F65+F68+F71</f>
        <v>116042.70000000001</v>
      </c>
      <c r="G32" s="5">
        <f>G35+G37+G39+G41+G43+G45+G47+G49+G51+G53+G56+G65+G68+G71</f>
        <v>99006.300000000017</v>
      </c>
      <c r="H32" s="5">
        <f>H35+H37+H39+H41+H43+H45+H47+H49+H51+H53+H56+H65+H68+H71</f>
        <v>98135.800000000017</v>
      </c>
      <c r="I32" s="5">
        <f>I35+I37+I39+I41+I43+I45+I47+I49+I51+I53+I56+I65+I68</f>
        <v>115450</v>
      </c>
      <c r="J32" s="32" t="s">
        <v>25</v>
      </c>
    </row>
    <row r="33" spans="1:10" ht="202.5">
      <c r="A33" s="34">
        <v>256</v>
      </c>
      <c r="B33" s="19" t="s">
        <v>47</v>
      </c>
      <c r="C33" s="9">
        <f t="shared" ref="C33:I33" si="10">C34+C35</f>
        <v>618.29999999999995</v>
      </c>
      <c r="D33" s="9">
        <f t="shared" si="10"/>
        <v>0</v>
      </c>
      <c r="E33" s="9">
        <f t="shared" si="10"/>
        <v>0</v>
      </c>
      <c r="F33" s="9">
        <f t="shared" si="10"/>
        <v>618.29999999999995</v>
      </c>
      <c r="G33" s="9">
        <f t="shared" si="10"/>
        <v>0</v>
      </c>
      <c r="H33" s="9">
        <f t="shared" si="10"/>
        <v>0</v>
      </c>
      <c r="I33" s="9">
        <f t="shared" si="10"/>
        <v>0</v>
      </c>
      <c r="J33" s="45">
        <v>132</v>
      </c>
    </row>
    <row r="34" spans="1:10" ht="20.25">
      <c r="A34" s="24">
        <v>257</v>
      </c>
      <c r="B34" s="13" t="s">
        <v>7</v>
      </c>
      <c r="C34" s="5">
        <f>D34+E34+F34+H34+I34</f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32" t="s">
        <v>25</v>
      </c>
    </row>
    <row r="35" spans="1:10" ht="20.25">
      <c r="A35" s="24">
        <f t="shared" ref="A35:A59" si="11">A34+1</f>
        <v>258</v>
      </c>
      <c r="B35" s="13" t="s">
        <v>3</v>
      </c>
      <c r="C35" s="5">
        <f>D35+E35+F35+G35+H35+I35</f>
        <v>618.29999999999995</v>
      </c>
      <c r="D35" s="5">
        <v>0</v>
      </c>
      <c r="E35" s="5">
        <v>0</v>
      </c>
      <c r="F35" s="33">
        <v>618.29999999999995</v>
      </c>
      <c r="G35" s="5">
        <v>0</v>
      </c>
      <c r="H35" s="5">
        <v>0</v>
      </c>
      <c r="I35" s="5">
        <v>0</v>
      </c>
      <c r="J35" s="32" t="s">
        <v>25</v>
      </c>
    </row>
    <row r="36" spans="1:10" ht="144" customHeight="1">
      <c r="A36" s="24">
        <f t="shared" si="11"/>
        <v>259</v>
      </c>
      <c r="B36" s="13" t="s">
        <v>26</v>
      </c>
      <c r="C36" s="5">
        <f t="shared" ref="C36:I36" si="12">C37</f>
        <v>325528</v>
      </c>
      <c r="D36" s="5">
        <f t="shared" si="12"/>
        <v>40189.300000000003</v>
      </c>
      <c r="E36" s="5">
        <f t="shared" si="12"/>
        <v>55172.3</v>
      </c>
      <c r="F36" s="5">
        <f t="shared" si="12"/>
        <v>58085</v>
      </c>
      <c r="G36" s="5">
        <f t="shared" si="12"/>
        <v>57054.400000000001</v>
      </c>
      <c r="H36" s="5">
        <f t="shared" si="12"/>
        <v>57027</v>
      </c>
      <c r="I36" s="5">
        <f t="shared" si="12"/>
        <v>58000</v>
      </c>
      <c r="J36" s="11">
        <v>129.13</v>
      </c>
    </row>
    <row r="37" spans="1:10" ht="20.25">
      <c r="A37" s="24">
        <f t="shared" si="11"/>
        <v>260</v>
      </c>
      <c r="B37" s="13" t="s">
        <v>3</v>
      </c>
      <c r="C37" s="5">
        <f>D37+E37+F37+G37+H37+I37</f>
        <v>325528</v>
      </c>
      <c r="D37" s="5">
        <v>40189.300000000003</v>
      </c>
      <c r="E37" s="5">
        <v>55172.3</v>
      </c>
      <c r="F37" s="5">
        <v>58085</v>
      </c>
      <c r="G37" s="5">
        <v>57054.400000000001</v>
      </c>
      <c r="H37" s="5">
        <v>57027</v>
      </c>
      <c r="I37" s="5">
        <v>58000</v>
      </c>
      <c r="J37" s="32" t="s">
        <v>25</v>
      </c>
    </row>
    <row r="38" spans="1:10" ht="102" customHeight="1">
      <c r="A38" s="24">
        <f t="shared" si="11"/>
        <v>261</v>
      </c>
      <c r="B38" s="13" t="s">
        <v>28</v>
      </c>
      <c r="C38" s="5">
        <f t="shared" ref="C38:I38" si="13">C39</f>
        <v>2575</v>
      </c>
      <c r="D38" s="5">
        <f t="shared" si="13"/>
        <v>175</v>
      </c>
      <c r="E38" s="5">
        <f t="shared" si="13"/>
        <v>0</v>
      </c>
      <c r="F38" s="5">
        <f t="shared" si="13"/>
        <v>500</v>
      </c>
      <c r="G38" s="5">
        <f t="shared" si="13"/>
        <v>500</v>
      </c>
      <c r="H38" s="5">
        <f t="shared" si="13"/>
        <v>500</v>
      </c>
      <c r="I38" s="5">
        <f t="shared" si="13"/>
        <v>900</v>
      </c>
      <c r="J38" s="11">
        <v>136</v>
      </c>
    </row>
    <row r="39" spans="1:10" ht="20.25">
      <c r="A39" s="24">
        <f t="shared" si="11"/>
        <v>262</v>
      </c>
      <c r="B39" s="13" t="s">
        <v>3</v>
      </c>
      <c r="C39" s="5">
        <f>D39+E39+F39+G39+H39+I39</f>
        <v>2575</v>
      </c>
      <c r="D39" s="5">
        <v>175</v>
      </c>
      <c r="E39" s="5">
        <v>0</v>
      </c>
      <c r="F39" s="5">
        <v>500</v>
      </c>
      <c r="G39" s="5">
        <v>500</v>
      </c>
      <c r="H39" s="5">
        <v>500</v>
      </c>
      <c r="I39" s="5">
        <v>900</v>
      </c>
      <c r="J39" s="32" t="s">
        <v>25</v>
      </c>
    </row>
    <row r="40" spans="1:10" ht="41.25" customHeight="1">
      <c r="A40" s="24">
        <f t="shared" si="11"/>
        <v>263</v>
      </c>
      <c r="B40" s="13" t="s">
        <v>19</v>
      </c>
      <c r="C40" s="5">
        <f t="shared" ref="C40:I40" si="14">C41</f>
        <v>121466.1</v>
      </c>
      <c r="D40" s="5">
        <f t="shared" si="14"/>
        <v>18894.400000000001</v>
      </c>
      <c r="E40" s="5">
        <f t="shared" si="14"/>
        <v>19478.2</v>
      </c>
      <c r="F40" s="5">
        <f t="shared" si="14"/>
        <v>19602.8</v>
      </c>
      <c r="G40" s="5">
        <f t="shared" si="14"/>
        <v>19577.099999999999</v>
      </c>
      <c r="H40" s="5">
        <f t="shared" si="14"/>
        <v>18913.599999999999</v>
      </c>
      <c r="I40" s="5">
        <f t="shared" si="14"/>
        <v>25000</v>
      </c>
      <c r="J40" s="11">
        <v>133</v>
      </c>
    </row>
    <row r="41" spans="1:10" ht="20.25">
      <c r="A41" s="24">
        <f t="shared" si="11"/>
        <v>264</v>
      </c>
      <c r="B41" s="13" t="s">
        <v>3</v>
      </c>
      <c r="C41" s="5">
        <f>D41+E41+F41+G41+H41+I41</f>
        <v>121466.1</v>
      </c>
      <c r="D41" s="5">
        <v>18894.400000000001</v>
      </c>
      <c r="E41" s="5">
        <v>19478.2</v>
      </c>
      <c r="F41" s="5">
        <v>19602.8</v>
      </c>
      <c r="G41" s="5">
        <v>19577.099999999999</v>
      </c>
      <c r="H41" s="5">
        <v>18913.599999999999</v>
      </c>
      <c r="I41" s="5">
        <v>25000</v>
      </c>
      <c r="J41" s="32" t="s">
        <v>25</v>
      </c>
    </row>
    <row r="42" spans="1:10" ht="60.75">
      <c r="A42" s="24">
        <f t="shared" si="11"/>
        <v>265</v>
      </c>
      <c r="B42" s="13" t="s">
        <v>24</v>
      </c>
      <c r="C42" s="5">
        <f t="shared" ref="C42:I42" si="15">C43</f>
        <v>1737.3000000000002</v>
      </c>
      <c r="D42" s="5">
        <f t="shared" si="15"/>
        <v>258.39999999999998</v>
      </c>
      <c r="E42" s="5">
        <f t="shared" si="15"/>
        <v>244.1</v>
      </c>
      <c r="F42" s="5">
        <f t="shared" si="15"/>
        <v>311.60000000000002</v>
      </c>
      <c r="G42" s="5">
        <f t="shared" si="15"/>
        <v>311.60000000000002</v>
      </c>
      <c r="H42" s="5">
        <f t="shared" si="15"/>
        <v>311.60000000000002</v>
      </c>
      <c r="I42" s="5">
        <f t="shared" si="15"/>
        <v>300</v>
      </c>
      <c r="J42" s="11">
        <v>132</v>
      </c>
    </row>
    <row r="43" spans="1:10" ht="20.25">
      <c r="A43" s="24">
        <f t="shared" si="11"/>
        <v>266</v>
      </c>
      <c r="B43" s="13" t="s">
        <v>3</v>
      </c>
      <c r="C43" s="5">
        <f>D43+E43+F43+G43+H43+I43</f>
        <v>1737.3000000000002</v>
      </c>
      <c r="D43" s="5">
        <v>258.39999999999998</v>
      </c>
      <c r="E43" s="5">
        <v>244.1</v>
      </c>
      <c r="F43" s="5">
        <v>311.60000000000002</v>
      </c>
      <c r="G43" s="5">
        <v>311.60000000000002</v>
      </c>
      <c r="H43" s="5">
        <v>311.60000000000002</v>
      </c>
      <c r="I43" s="5">
        <v>300</v>
      </c>
      <c r="J43" s="32" t="s">
        <v>25</v>
      </c>
    </row>
    <row r="44" spans="1:10" ht="61.5" customHeight="1">
      <c r="A44" s="24">
        <f t="shared" si="11"/>
        <v>267</v>
      </c>
      <c r="B44" s="6" t="s">
        <v>20</v>
      </c>
      <c r="C44" s="5">
        <f t="shared" ref="C44:I44" si="16">C45</f>
        <v>4515.3</v>
      </c>
      <c r="D44" s="5">
        <f t="shared" si="16"/>
        <v>1436</v>
      </c>
      <c r="E44" s="5">
        <f t="shared" si="16"/>
        <v>860.4</v>
      </c>
      <c r="F44" s="5">
        <f t="shared" si="16"/>
        <v>615.4</v>
      </c>
      <c r="G44" s="5">
        <f t="shared" si="16"/>
        <v>453.5</v>
      </c>
      <c r="H44" s="5">
        <f t="shared" si="16"/>
        <v>300</v>
      </c>
      <c r="I44" s="5">
        <f t="shared" si="16"/>
        <v>850</v>
      </c>
      <c r="J44" s="24">
        <v>134</v>
      </c>
    </row>
    <row r="45" spans="1:10" ht="20.25">
      <c r="A45" s="24">
        <f t="shared" si="11"/>
        <v>268</v>
      </c>
      <c r="B45" s="6" t="s">
        <v>3</v>
      </c>
      <c r="C45" s="5">
        <f>D45+E45+F45+G45+H45+I45</f>
        <v>4515.3</v>
      </c>
      <c r="D45" s="5">
        <v>1436</v>
      </c>
      <c r="E45" s="5">
        <v>860.4</v>
      </c>
      <c r="F45" s="5">
        <v>615.4</v>
      </c>
      <c r="G45" s="5">
        <v>453.5</v>
      </c>
      <c r="H45" s="5">
        <v>300</v>
      </c>
      <c r="I45" s="5">
        <v>850</v>
      </c>
      <c r="J45" s="15" t="s">
        <v>25</v>
      </c>
    </row>
    <row r="46" spans="1:10" ht="39.75" customHeight="1">
      <c r="A46" s="24">
        <f t="shared" si="11"/>
        <v>269</v>
      </c>
      <c r="B46" s="6" t="s">
        <v>21</v>
      </c>
      <c r="C46" s="5">
        <f t="shared" ref="C46:I46" si="17">C47</f>
        <v>26343.8</v>
      </c>
      <c r="D46" s="5">
        <f t="shared" si="17"/>
        <v>3455.5</v>
      </c>
      <c r="E46" s="5">
        <f t="shared" si="17"/>
        <v>3531.4</v>
      </c>
      <c r="F46" s="5">
        <f t="shared" si="17"/>
        <v>4152.3</v>
      </c>
      <c r="G46" s="5">
        <f t="shared" si="17"/>
        <v>3952.3</v>
      </c>
      <c r="H46" s="5">
        <f t="shared" si="17"/>
        <v>3952.3</v>
      </c>
      <c r="I46" s="5">
        <f t="shared" si="17"/>
        <v>7300</v>
      </c>
      <c r="J46" s="24" t="s">
        <v>33</v>
      </c>
    </row>
    <row r="47" spans="1:10" ht="20.25">
      <c r="A47" s="24">
        <f t="shared" si="11"/>
        <v>270</v>
      </c>
      <c r="B47" s="6" t="s">
        <v>3</v>
      </c>
      <c r="C47" s="5">
        <f>D47+E47+F47+G47+H47+I47</f>
        <v>26343.8</v>
      </c>
      <c r="D47" s="5">
        <v>3455.5</v>
      </c>
      <c r="E47" s="5">
        <v>3531.4</v>
      </c>
      <c r="F47" s="5">
        <v>4152.3</v>
      </c>
      <c r="G47" s="5">
        <v>3952.3</v>
      </c>
      <c r="H47" s="5">
        <v>3952.3</v>
      </c>
      <c r="I47" s="5">
        <v>7300</v>
      </c>
      <c r="J47" s="15" t="s">
        <v>25</v>
      </c>
    </row>
    <row r="48" spans="1:10" ht="78" customHeight="1">
      <c r="A48" s="24">
        <f t="shared" si="11"/>
        <v>271</v>
      </c>
      <c r="B48" s="6" t="s">
        <v>51</v>
      </c>
      <c r="C48" s="5">
        <f t="shared" ref="C48:I48" si="18">C49</f>
        <v>1481</v>
      </c>
      <c r="D48" s="5">
        <f t="shared" si="18"/>
        <v>421</v>
      </c>
      <c r="E48" s="5">
        <f t="shared" si="18"/>
        <v>360</v>
      </c>
      <c r="F48" s="5">
        <f t="shared" si="18"/>
        <v>200</v>
      </c>
      <c r="G48" s="5">
        <f t="shared" si="18"/>
        <v>200</v>
      </c>
      <c r="H48" s="5">
        <f t="shared" si="18"/>
        <v>200</v>
      </c>
      <c r="I48" s="5">
        <f t="shared" si="18"/>
        <v>100</v>
      </c>
      <c r="J48" s="24" t="s">
        <v>34</v>
      </c>
    </row>
    <row r="49" spans="1:10" ht="20.25">
      <c r="A49" s="24">
        <f t="shared" si="11"/>
        <v>272</v>
      </c>
      <c r="B49" s="6" t="s">
        <v>3</v>
      </c>
      <c r="C49" s="5">
        <f>D49+E49+F49+G49+H49+I49</f>
        <v>1481</v>
      </c>
      <c r="D49" s="5">
        <v>421</v>
      </c>
      <c r="E49" s="5">
        <v>360</v>
      </c>
      <c r="F49" s="5">
        <v>200</v>
      </c>
      <c r="G49" s="5">
        <v>200</v>
      </c>
      <c r="H49" s="5">
        <v>200</v>
      </c>
      <c r="I49" s="5">
        <v>100</v>
      </c>
      <c r="J49" s="15" t="s">
        <v>25</v>
      </c>
    </row>
    <row r="50" spans="1:10" ht="82.5" customHeight="1">
      <c r="A50" s="24">
        <f t="shared" si="11"/>
        <v>273</v>
      </c>
      <c r="B50" s="6" t="s">
        <v>22</v>
      </c>
      <c r="C50" s="5">
        <f t="shared" ref="C50:I50" si="19">C51</f>
        <v>108812.8</v>
      </c>
      <c r="D50" s="5">
        <f t="shared" si="19"/>
        <v>17877.3</v>
      </c>
      <c r="E50" s="5">
        <f t="shared" si="19"/>
        <v>16984.400000000001</v>
      </c>
      <c r="F50" s="5">
        <f t="shared" si="19"/>
        <v>19782.400000000001</v>
      </c>
      <c r="G50" s="5">
        <f t="shared" si="19"/>
        <v>16597.400000000001</v>
      </c>
      <c r="H50" s="5">
        <f t="shared" si="19"/>
        <v>16571.3</v>
      </c>
      <c r="I50" s="5">
        <f t="shared" si="19"/>
        <v>21000</v>
      </c>
      <c r="J50" s="24">
        <v>135</v>
      </c>
    </row>
    <row r="51" spans="1:10" ht="20.25">
      <c r="A51" s="24">
        <f t="shared" si="11"/>
        <v>274</v>
      </c>
      <c r="B51" s="6" t="s">
        <v>3</v>
      </c>
      <c r="C51" s="5">
        <f>D51+E51+F51+G51+H51+I51</f>
        <v>108812.8</v>
      </c>
      <c r="D51" s="5">
        <v>17877.3</v>
      </c>
      <c r="E51" s="5">
        <v>16984.400000000001</v>
      </c>
      <c r="F51" s="5">
        <v>19782.400000000001</v>
      </c>
      <c r="G51" s="5">
        <v>16597.400000000001</v>
      </c>
      <c r="H51" s="5">
        <v>16571.3</v>
      </c>
      <c r="I51" s="5">
        <v>21000</v>
      </c>
      <c r="J51" s="15" t="s">
        <v>25</v>
      </c>
    </row>
    <row r="52" spans="1:10" ht="84.75" customHeight="1">
      <c r="A52" s="24">
        <f t="shared" si="11"/>
        <v>275</v>
      </c>
      <c r="B52" s="6" t="s">
        <v>23</v>
      </c>
      <c r="C52" s="5">
        <f>D52+E52+F52+H52+I52</f>
        <v>83.8</v>
      </c>
      <c r="D52" s="5">
        <f>D53</f>
        <v>83.8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24" t="s">
        <v>32</v>
      </c>
    </row>
    <row r="53" spans="1:10" ht="20.25">
      <c r="A53" s="20">
        <f t="shared" si="11"/>
        <v>276</v>
      </c>
      <c r="B53" s="18" t="s">
        <v>3</v>
      </c>
      <c r="C53" s="7">
        <f>D53+E53+F53+G53+I53</f>
        <v>83.8</v>
      </c>
      <c r="D53" s="7">
        <v>83.8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21" t="s">
        <v>25</v>
      </c>
    </row>
    <row r="54" spans="1:10" ht="102" customHeight="1">
      <c r="A54" s="24">
        <f t="shared" si="11"/>
        <v>277</v>
      </c>
      <c r="B54" s="6" t="s">
        <v>48</v>
      </c>
      <c r="C54" s="5">
        <f t="shared" ref="C54:C71" si="20">D54+E54+F54+G54+H54+I54</f>
        <v>43272.6</v>
      </c>
      <c r="D54" s="5">
        <f t="shared" ref="D54:I54" si="21">SUM(D55:D56)</f>
        <v>0</v>
      </c>
      <c r="E54" s="5">
        <f t="shared" si="21"/>
        <v>37924.400000000001</v>
      </c>
      <c r="F54" s="5">
        <f t="shared" si="21"/>
        <v>3348.2</v>
      </c>
      <c r="G54" s="5">
        <f t="shared" si="21"/>
        <v>0</v>
      </c>
      <c r="H54" s="5">
        <f t="shared" si="21"/>
        <v>0</v>
      </c>
      <c r="I54" s="5">
        <f t="shared" si="21"/>
        <v>2000</v>
      </c>
      <c r="J54" s="24">
        <v>130</v>
      </c>
    </row>
    <row r="55" spans="1:10" ht="20.25">
      <c r="A55" s="10">
        <f t="shared" si="11"/>
        <v>278</v>
      </c>
      <c r="B55" s="8" t="s">
        <v>7</v>
      </c>
      <c r="C55" s="9">
        <f t="shared" si="20"/>
        <v>34821</v>
      </c>
      <c r="D55" s="9">
        <v>0</v>
      </c>
      <c r="E55" s="9">
        <v>34821</v>
      </c>
      <c r="F55" s="42">
        <v>0</v>
      </c>
      <c r="G55" s="9">
        <v>0</v>
      </c>
      <c r="H55" s="9">
        <v>0</v>
      </c>
      <c r="I55" s="9">
        <v>0</v>
      </c>
      <c r="J55" s="22" t="s">
        <v>25</v>
      </c>
    </row>
    <row r="56" spans="1:10" ht="20.25">
      <c r="A56" s="24">
        <f t="shared" si="11"/>
        <v>279</v>
      </c>
      <c r="B56" s="6" t="s">
        <v>3</v>
      </c>
      <c r="C56" s="5">
        <f t="shared" si="20"/>
        <v>8451.6</v>
      </c>
      <c r="D56" s="5">
        <v>0</v>
      </c>
      <c r="E56" s="5">
        <v>3103.4</v>
      </c>
      <c r="F56" s="5">
        <v>3348.2</v>
      </c>
      <c r="G56" s="5">
        <v>0</v>
      </c>
      <c r="H56" s="5">
        <v>0</v>
      </c>
      <c r="I56" s="5">
        <v>2000</v>
      </c>
      <c r="J56" s="15" t="s">
        <v>25</v>
      </c>
    </row>
    <row r="57" spans="1:10" ht="101.25">
      <c r="A57" s="24">
        <f t="shared" si="11"/>
        <v>280</v>
      </c>
      <c r="B57" s="6" t="s">
        <v>44</v>
      </c>
      <c r="C57" s="5">
        <f t="shared" si="20"/>
        <v>39110.5</v>
      </c>
      <c r="D57" s="5">
        <f t="shared" ref="D57:I57" si="22">D58+D59</f>
        <v>0</v>
      </c>
      <c r="E57" s="5">
        <f t="shared" si="22"/>
        <v>37421.9</v>
      </c>
      <c r="F57" s="33">
        <f t="shared" si="22"/>
        <v>1688.6</v>
      </c>
      <c r="G57" s="5">
        <f t="shared" si="22"/>
        <v>0</v>
      </c>
      <c r="H57" s="5">
        <f t="shared" si="22"/>
        <v>0</v>
      </c>
      <c r="I57" s="5">
        <f t="shared" si="22"/>
        <v>0</v>
      </c>
      <c r="J57" s="24">
        <v>130</v>
      </c>
    </row>
    <row r="58" spans="1:10" ht="20.25">
      <c r="A58" s="24">
        <f t="shared" si="11"/>
        <v>281</v>
      </c>
      <c r="B58" s="6" t="s">
        <v>7</v>
      </c>
      <c r="C58" s="5">
        <f t="shared" si="20"/>
        <v>34821</v>
      </c>
      <c r="D58" s="5">
        <v>0</v>
      </c>
      <c r="E58" s="5">
        <v>34821</v>
      </c>
      <c r="F58" s="33">
        <v>0</v>
      </c>
      <c r="G58" s="5">
        <v>0</v>
      </c>
      <c r="H58" s="5">
        <v>0</v>
      </c>
      <c r="I58" s="36">
        <v>0</v>
      </c>
      <c r="J58" s="15" t="s">
        <v>25</v>
      </c>
    </row>
    <row r="59" spans="1:10" ht="20.25">
      <c r="A59" s="24">
        <f t="shared" si="11"/>
        <v>282</v>
      </c>
      <c r="B59" s="6" t="s">
        <v>3</v>
      </c>
      <c r="C59" s="5">
        <f t="shared" si="20"/>
        <v>4289.5</v>
      </c>
      <c r="D59" s="5">
        <v>0</v>
      </c>
      <c r="E59" s="5">
        <v>2600.9</v>
      </c>
      <c r="F59" s="33">
        <v>1688.6</v>
      </c>
      <c r="G59" s="5">
        <v>0</v>
      </c>
      <c r="H59" s="5">
        <v>0</v>
      </c>
      <c r="I59" s="36">
        <v>0</v>
      </c>
      <c r="J59" s="15" t="s">
        <v>25</v>
      </c>
    </row>
    <row r="60" spans="1:10" ht="81">
      <c r="A60" s="24" t="s">
        <v>53</v>
      </c>
      <c r="B60" s="44" t="s">
        <v>52</v>
      </c>
      <c r="C60" s="5">
        <f t="shared" si="20"/>
        <v>1659.6</v>
      </c>
      <c r="D60" s="5">
        <f t="shared" ref="D60:I60" si="23">D61+D62</f>
        <v>0</v>
      </c>
      <c r="E60" s="5">
        <f t="shared" si="23"/>
        <v>0</v>
      </c>
      <c r="F60" s="33">
        <f t="shared" si="23"/>
        <v>1659.6</v>
      </c>
      <c r="G60" s="5">
        <f t="shared" si="23"/>
        <v>0</v>
      </c>
      <c r="H60" s="5">
        <f t="shared" si="23"/>
        <v>0</v>
      </c>
      <c r="I60" s="5">
        <f t="shared" si="23"/>
        <v>0</v>
      </c>
      <c r="J60" s="24">
        <v>130</v>
      </c>
    </row>
    <row r="61" spans="1:10" ht="27.75" customHeight="1">
      <c r="A61" s="24" t="s">
        <v>54</v>
      </c>
      <c r="B61" s="43" t="s">
        <v>7</v>
      </c>
      <c r="C61" s="36">
        <f t="shared" si="20"/>
        <v>0</v>
      </c>
      <c r="D61" s="36">
        <v>0</v>
      </c>
      <c r="E61" s="36">
        <v>0</v>
      </c>
      <c r="F61" s="41">
        <v>0</v>
      </c>
      <c r="G61" s="36">
        <v>0</v>
      </c>
      <c r="H61" s="36">
        <v>0</v>
      </c>
      <c r="I61" s="36">
        <v>0</v>
      </c>
      <c r="J61" s="15" t="s">
        <v>25</v>
      </c>
    </row>
    <row r="62" spans="1:10" ht="29.25" customHeight="1">
      <c r="A62" s="24" t="s">
        <v>55</v>
      </c>
      <c r="B62" s="43" t="s">
        <v>3</v>
      </c>
      <c r="C62" s="5">
        <f t="shared" si="20"/>
        <v>1659.6</v>
      </c>
      <c r="D62" s="5">
        <v>0</v>
      </c>
      <c r="E62" s="5">
        <v>0</v>
      </c>
      <c r="F62" s="33">
        <v>1659.6</v>
      </c>
      <c r="G62" s="5">
        <v>0</v>
      </c>
      <c r="H62" s="36">
        <v>0</v>
      </c>
      <c r="I62" s="36">
        <v>0</v>
      </c>
      <c r="J62" s="15" t="s">
        <v>25</v>
      </c>
    </row>
    <row r="63" spans="1:10" ht="60" customHeight="1">
      <c r="A63" s="24">
        <f>A59+1</f>
        <v>283</v>
      </c>
      <c r="B63" s="6" t="s">
        <v>29</v>
      </c>
      <c r="C63" s="37">
        <f t="shared" si="20"/>
        <v>8341.1</v>
      </c>
      <c r="D63" s="37">
        <f t="shared" ref="D63:I63" si="24">SUM(D64:D65)</f>
        <v>1503.3</v>
      </c>
      <c r="E63" s="37">
        <f t="shared" si="24"/>
        <v>3407.8</v>
      </c>
      <c r="F63" s="37">
        <f t="shared" si="24"/>
        <v>2710</v>
      </c>
      <c r="G63" s="37">
        <f t="shared" si="24"/>
        <v>360</v>
      </c>
      <c r="H63" s="37">
        <f t="shared" si="24"/>
        <v>360</v>
      </c>
      <c r="I63" s="37">
        <f t="shared" si="24"/>
        <v>0</v>
      </c>
      <c r="J63" s="24">
        <v>136</v>
      </c>
    </row>
    <row r="64" spans="1:10" ht="20.25">
      <c r="A64" s="24">
        <f t="shared" ref="A64:A71" si="25">A63+1</f>
        <v>284</v>
      </c>
      <c r="B64" s="6" t="s">
        <v>7</v>
      </c>
      <c r="C64" s="37">
        <f t="shared" si="20"/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15" t="s">
        <v>25</v>
      </c>
    </row>
    <row r="65" spans="1:10" ht="20.25">
      <c r="A65" s="24">
        <f t="shared" si="25"/>
        <v>285</v>
      </c>
      <c r="B65" s="6" t="s">
        <v>3</v>
      </c>
      <c r="C65" s="37">
        <f t="shared" si="20"/>
        <v>8341.1</v>
      </c>
      <c r="D65" s="37">
        <v>1503.3</v>
      </c>
      <c r="E65" s="37">
        <v>3407.8</v>
      </c>
      <c r="F65" s="37">
        <v>2710</v>
      </c>
      <c r="G65" s="37">
        <v>360</v>
      </c>
      <c r="H65" s="37">
        <v>360</v>
      </c>
      <c r="I65" s="37">
        <v>0</v>
      </c>
      <c r="J65" s="15" t="s">
        <v>25</v>
      </c>
    </row>
    <row r="66" spans="1:10" ht="141" customHeight="1">
      <c r="A66" s="24">
        <f t="shared" si="25"/>
        <v>286</v>
      </c>
      <c r="B66" s="6" t="s">
        <v>39</v>
      </c>
      <c r="C66" s="37">
        <f t="shared" si="20"/>
        <v>5271.5</v>
      </c>
      <c r="D66" s="37">
        <f t="shared" ref="D66:I66" si="26">D67+D68</f>
        <v>0</v>
      </c>
      <c r="E66" s="37">
        <f t="shared" si="26"/>
        <v>1322.5</v>
      </c>
      <c r="F66" s="37">
        <f t="shared" si="26"/>
        <v>1315.6</v>
      </c>
      <c r="G66" s="37">
        <f t="shared" si="26"/>
        <v>1315.6</v>
      </c>
      <c r="H66" s="37">
        <f t="shared" si="26"/>
        <v>1317.8</v>
      </c>
      <c r="I66" s="37">
        <f t="shared" si="26"/>
        <v>0</v>
      </c>
      <c r="J66" s="16" t="s">
        <v>38</v>
      </c>
    </row>
    <row r="67" spans="1:10" ht="20.25">
      <c r="A67" s="24">
        <f t="shared" si="25"/>
        <v>287</v>
      </c>
      <c r="B67" s="6" t="s">
        <v>7</v>
      </c>
      <c r="C67" s="37">
        <f t="shared" si="20"/>
        <v>5271.5</v>
      </c>
      <c r="D67" s="37">
        <v>0</v>
      </c>
      <c r="E67" s="37">
        <v>1322.5</v>
      </c>
      <c r="F67" s="37">
        <v>1315.6</v>
      </c>
      <c r="G67" s="37">
        <v>1315.6</v>
      </c>
      <c r="H67" s="37">
        <v>1317.8</v>
      </c>
      <c r="I67" s="37">
        <v>0</v>
      </c>
      <c r="J67" s="15" t="s">
        <v>25</v>
      </c>
    </row>
    <row r="68" spans="1:10" ht="20.25">
      <c r="A68" s="20">
        <f t="shared" si="25"/>
        <v>288</v>
      </c>
      <c r="B68" s="18" t="s">
        <v>3</v>
      </c>
      <c r="C68" s="39">
        <f t="shared" si="20"/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21" t="s">
        <v>25</v>
      </c>
    </row>
    <row r="69" spans="1:10" ht="103.5" customHeight="1">
      <c r="A69" s="24">
        <f t="shared" si="25"/>
        <v>289</v>
      </c>
      <c r="B69" s="6" t="s">
        <v>49</v>
      </c>
      <c r="C69" s="37">
        <f t="shared" si="20"/>
        <v>6116.7</v>
      </c>
      <c r="D69" s="37">
        <f t="shared" ref="D69:I69" si="27">D70+D71</f>
        <v>0</v>
      </c>
      <c r="E69" s="37">
        <f t="shared" si="27"/>
        <v>0</v>
      </c>
      <c r="F69" s="37">
        <f t="shared" si="27"/>
        <v>6116.7</v>
      </c>
      <c r="G69" s="37">
        <f t="shared" si="27"/>
        <v>0</v>
      </c>
      <c r="H69" s="37">
        <f t="shared" si="27"/>
        <v>0</v>
      </c>
      <c r="I69" s="37">
        <f t="shared" si="27"/>
        <v>0</v>
      </c>
      <c r="J69" s="16" t="s">
        <v>42</v>
      </c>
    </row>
    <row r="70" spans="1:10" ht="20.25">
      <c r="A70" s="10">
        <f t="shared" si="25"/>
        <v>290</v>
      </c>
      <c r="B70" s="8" t="s">
        <v>7</v>
      </c>
      <c r="C70" s="38">
        <f t="shared" si="20"/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22" t="s">
        <v>25</v>
      </c>
    </row>
    <row r="71" spans="1:10" ht="20.25">
      <c r="A71" s="24">
        <f t="shared" si="25"/>
        <v>291</v>
      </c>
      <c r="B71" s="6" t="s">
        <v>3</v>
      </c>
      <c r="C71" s="37">
        <f t="shared" si="20"/>
        <v>6116.7</v>
      </c>
      <c r="D71" s="37">
        <v>0</v>
      </c>
      <c r="E71" s="37">
        <v>0</v>
      </c>
      <c r="F71" s="37">
        <v>6116.7</v>
      </c>
      <c r="G71" s="37">
        <v>0</v>
      </c>
      <c r="H71" s="37">
        <v>0</v>
      </c>
      <c r="I71" s="37">
        <v>0</v>
      </c>
      <c r="J71" s="15" t="s">
        <v>25</v>
      </c>
    </row>
    <row r="72" spans="1:10" ht="20.25">
      <c r="A72" s="24">
        <v>326</v>
      </c>
      <c r="B72" s="58" t="s">
        <v>37</v>
      </c>
      <c r="C72" s="50"/>
      <c r="D72" s="50"/>
      <c r="E72" s="50"/>
      <c r="F72" s="50"/>
      <c r="G72" s="50"/>
      <c r="H72" s="50"/>
      <c r="I72" s="50"/>
      <c r="J72" s="59"/>
    </row>
    <row r="73" spans="1:10" ht="40.5">
      <c r="A73" s="24">
        <f t="shared" ref="A73:A84" si="28">A72+1</f>
        <v>327</v>
      </c>
      <c r="B73" s="35" t="s">
        <v>14</v>
      </c>
      <c r="C73" s="37">
        <f t="shared" ref="C73:I73" si="29">C74+C75</f>
        <v>178709.4</v>
      </c>
      <c r="D73" s="37">
        <f t="shared" si="29"/>
        <v>1419.6000000000001</v>
      </c>
      <c r="E73" s="37">
        <f t="shared" si="29"/>
        <v>29824.5</v>
      </c>
      <c r="F73" s="37">
        <f t="shared" si="29"/>
        <v>114685.6</v>
      </c>
      <c r="G73" s="37">
        <f t="shared" si="29"/>
        <v>31639.600000000002</v>
      </c>
      <c r="H73" s="37">
        <f t="shared" si="29"/>
        <v>1140.0999999999999</v>
      </c>
      <c r="I73" s="37">
        <f t="shared" si="29"/>
        <v>0</v>
      </c>
      <c r="J73" s="32" t="s">
        <v>25</v>
      </c>
    </row>
    <row r="74" spans="1:10" ht="20.25">
      <c r="A74" s="24">
        <f t="shared" si="28"/>
        <v>328</v>
      </c>
      <c r="B74" s="35" t="str">
        <f t="shared" ref="B74:I74" si="30">B78</f>
        <v xml:space="preserve">Областной бюджет         </v>
      </c>
      <c r="C74" s="37">
        <f t="shared" si="30"/>
        <v>153534.9</v>
      </c>
      <c r="D74" s="37">
        <f t="shared" si="30"/>
        <v>0</v>
      </c>
      <c r="E74" s="37">
        <f t="shared" si="30"/>
        <v>24473.9</v>
      </c>
      <c r="F74" s="37">
        <f t="shared" si="30"/>
        <v>106285.6</v>
      </c>
      <c r="G74" s="37">
        <f t="shared" si="30"/>
        <v>22775.4</v>
      </c>
      <c r="H74" s="37">
        <f t="shared" si="30"/>
        <v>0</v>
      </c>
      <c r="I74" s="37">
        <f t="shared" si="30"/>
        <v>0</v>
      </c>
      <c r="J74" s="32" t="s">
        <v>25</v>
      </c>
    </row>
    <row r="75" spans="1:10" ht="20.25">
      <c r="A75" s="24">
        <f t="shared" si="28"/>
        <v>329</v>
      </c>
      <c r="B75" s="35" t="str">
        <f>B79</f>
        <v xml:space="preserve">Местный бюджет           </v>
      </c>
      <c r="C75" s="37">
        <f t="shared" ref="C75:I75" si="31">C79+C82</f>
        <v>25174.5</v>
      </c>
      <c r="D75" s="37">
        <f t="shared" si="31"/>
        <v>1419.6000000000001</v>
      </c>
      <c r="E75" s="37">
        <f t="shared" si="31"/>
        <v>5350.5999999999995</v>
      </c>
      <c r="F75" s="37">
        <f t="shared" si="31"/>
        <v>8400</v>
      </c>
      <c r="G75" s="37">
        <f t="shared" si="31"/>
        <v>8864.2000000000007</v>
      </c>
      <c r="H75" s="37">
        <f t="shared" si="31"/>
        <v>1140.0999999999999</v>
      </c>
      <c r="I75" s="5">
        <f t="shared" si="31"/>
        <v>0</v>
      </c>
      <c r="J75" s="32" t="s">
        <v>25</v>
      </c>
    </row>
    <row r="76" spans="1:10" ht="21">
      <c r="A76" s="24">
        <f t="shared" si="28"/>
        <v>330</v>
      </c>
      <c r="B76" s="52" t="s">
        <v>10</v>
      </c>
      <c r="C76" s="53"/>
      <c r="D76" s="53"/>
      <c r="E76" s="53"/>
      <c r="F76" s="53"/>
      <c r="G76" s="53"/>
      <c r="H76" s="53"/>
      <c r="I76" s="53"/>
      <c r="J76" s="54"/>
    </row>
    <row r="77" spans="1:10" ht="60.75">
      <c r="A77" s="24">
        <f t="shared" si="28"/>
        <v>331</v>
      </c>
      <c r="B77" s="17" t="s">
        <v>43</v>
      </c>
      <c r="C77" s="37">
        <f t="shared" ref="C77:I77" si="32">C78+C79</f>
        <v>172759.19999999998</v>
      </c>
      <c r="D77" s="37">
        <f t="shared" si="32"/>
        <v>321.7</v>
      </c>
      <c r="E77" s="37">
        <f t="shared" si="32"/>
        <v>28652.300000000003</v>
      </c>
      <c r="F77" s="40">
        <f t="shared" si="32"/>
        <v>113285.6</v>
      </c>
      <c r="G77" s="40">
        <f t="shared" si="32"/>
        <v>30499.600000000002</v>
      </c>
      <c r="H77" s="37">
        <f t="shared" si="32"/>
        <v>0</v>
      </c>
      <c r="I77" s="37">
        <f t="shared" si="32"/>
        <v>0</v>
      </c>
      <c r="J77" s="15" t="s">
        <v>31</v>
      </c>
    </row>
    <row r="78" spans="1:10" ht="30" customHeight="1">
      <c r="A78" s="24">
        <f t="shared" si="28"/>
        <v>332</v>
      </c>
      <c r="B78" s="6" t="s">
        <v>2</v>
      </c>
      <c r="C78" s="37">
        <f>D78+E78+I78+F78+G78+H78</f>
        <v>153534.9</v>
      </c>
      <c r="D78" s="37">
        <v>0</v>
      </c>
      <c r="E78" s="37">
        <v>24473.9</v>
      </c>
      <c r="F78" s="40">
        <v>106285.6</v>
      </c>
      <c r="G78" s="40">
        <v>22775.4</v>
      </c>
      <c r="H78" s="37">
        <v>0</v>
      </c>
      <c r="I78" s="37">
        <v>0</v>
      </c>
      <c r="J78" s="15" t="s">
        <v>25</v>
      </c>
    </row>
    <row r="79" spans="1:10" ht="20.25">
      <c r="A79" s="24">
        <f t="shared" si="28"/>
        <v>333</v>
      </c>
      <c r="B79" s="6" t="s">
        <v>3</v>
      </c>
      <c r="C79" s="37">
        <f>D79+E79+I79+F79+G79+H79</f>
        <v>19224.3</v>
      </c>
      <c r="D79" s="37">
        <v>321.7</v>
      </c>
      <c r="E79" s="37">
        <v>4178.3999999999996</v>
      </c>
      <c r="F79" s="40">
        <v>7000</v>
      </c>
      <c r="G79" s="40">
        <v>7724.2</v>
      </c>
      <c r="H79" s="37">
        <v>0</v>
      </c>
      <c r="I79" s="37">
        <v>0</v>
      </c>
      <c r="J79" s="15" t="s">
        <v>25</v>
      </c>
    </row>
    <row r="80" spans="1:10" ht="21">
      <c r="A80" s="24">
        <f t="shared" si="28"/>
        <v>334</v>
      </c>
      <c r="B80" s="49" t="s">
        <v>6</v>
      </c>
      <c r="C80" s="50"/>
      <c r="D80" s="50"/>
      <c r="E80" s="50"/>
      <c r="F80" s="50"/>
      <c r="G80" s="50"/>
      <c r="H80" s="50"/>
      <c r="I80" s="50"/>
      <c r="J80" s="51"/>
    </row>
    <row r="81" spans="1:10" ht="38.25" customHeight="1">
      <c r="A81" s="24">
        <f t="shared" si="28"/>
        <v>335</v>
      </c>
      <c r="B81" s="6" t="s">
        <v>9</v>
      </c>
      <c r="C81" s="37">
        <f t="shared" ref="C81:C86" si="33">D81+E81+F81+G81+H81+I81</f>
        <v>5950.2000000000007</v>
      </c>
      <c r="D81" s="37">
        <f t="shared" ref="D81:I81" si="34">D82</f>
        <v>1097.9000000000001</v>
      </c>
      <c r="E81" s="37">
        <f t="shared" si="34"/>
        <v>1172.2</v>
      </c>
      <c r="F81" s="37">
        <f t="shared" si="34"/>
        <v>1400</v>
      </c>
      <c r="G81" s="37">
        <f t="shared" si="34"/>
        <v>1140</v>
      </c>
      <c r="H81" s="37">
        <f t="shared" si="34"/>
        <v>1140.0999999999999</v>
      </c>
      <c r="I81" s="37">
        <f t="shared" si="34"/>
        <v>0</v>
      </c>
      <c r="J81" s="15" t="s">
        <v>25</v>
      </c>
    </row>
    <row r="82" spans="1:10" ht="20.25">
      <c r="A82" s="24">
        <f t="shared" si="28"/>
        <v>336</v>
      </c>
      <c r="B82" s="6" t="s">
        <v>3</v>
      </c>
      <c r="C82" s="37">
        <f t="shared" si="33"/>
        <v>5950.2000000000007</v>
      </c>
      <c r="D82" s="37">
        <f t="shared" ref="D82:I82" si="35">D84+D86</f>
        <v>1097.9000000000001</v>
      </c>
      <c r="E82" s="37">
        <f t="shared" si="35"/>
        <v>1172.2</v>
      </c>
      <c r="F82" s="37">
        <f t="shared" si="35"/>
        <v>1400</v>
      </c>
      <c r="G82" s="37">
        <f t="shared" si="35"/>
        <v>1140</v>
      </c>
      <c r="H82" s="37">
        <f t="shared" si="35"/>
        <v>1140.0999999999999</v>
      </c>
      <c r="I82" s="37">
        <f t="shared" si="35"/>
        <v>0</v>
      </c>
      <c r="J82" s="15" t="s">
        <v>25</v>
      </c>
    </row>
    <row r="83" spans="1:10" ht="62.25" customHeight="1">
      <c r="A83" s="24">
        <f t="shared" si="28"/>
        <v>337</v>
      </c>
      <c r="B83" s="6" t="s">
        <v>13</v>
      </c>
      <c r="C83" s="37">
        <f t="shared" si="33"/>
        <v>0</v>
      </c>
      <c r="D83" s="37">
        <f t="shared" ref="D83:I83" si="36">D84</f>
        <v>0</v>
      </c>
      <c r="E83" s="37">
        <f t="shared" si="36"/>
        <v>0</v>
      </c>
      <c r="F83" s="37">
        <f t="shared" si="36"/>
        <v>0</v>
      </c>
      <c r="G83" s="37">
        <f t="shared" si="36"/>
        <v>0</v>
      </c>
      <c r="H83" s="37">
        <f t="shared" si="36"/>
        <v>0</v>
      </c>
      <c r="I83" s="37">
        <f t="shared" si="36"/>
        <v>0</v>
      </c>
      <c r="J83" s="24">
        <v>153</v>
      </c>
    </row>
    <row r="84" spans="1:10" ht="20.25">
      <c r="A84" s="24">
        <f t="shared" si="28"/>
        <v>338</v>
      </c>
      <c r="B84" s="6" t="s">
        <v>11</v>
      </c>
      <c r="C84" s="37">
        <f t="shared" si="33"/>
        <v>0</v>
      </c>
      <c r="D84" s="40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15" t="s">
        <v>25</v>
      </c>
    </row>
    <row r="85" spans="1:10" ht="162">
      <c r="A85" s="25">
        <v>339</v>
      </c>
      <c r="B85" s="6" t="s">
        <v>50</v>
      </c>
      <c r="C85" s="37">
        <f t="shared" si="33"/>
        <v>5950.2000000000007</v>
      </c>
      <c r="D85" s="40">
        <f t="shared" ref="D85:I85" si="37">D86</f>
        <v>1097.9000000000001</v>
      </c>
      <c r="E85" s="40">
        <f t="shared" si="37"/>
        <v>1172.2</v>
      </c>
      <c r="F85" s="40">
        <f t="shared" si="37"/>
        <v>1400</v>
      </c>
      <c r="G85" s="40">
        <f t="shared" si="37"/>
        <v>1140</v>
      </c>
      <c r="H85" s="40">
        <f t="shared" si="37"/>
        <v>1140.0999999999999</v>
      </c>
      <c r="I85" s="40">
        <f t="shared" si="37"/>
        <v>0</v>
      </c>
      <c r="J85" s="24" t="s">
        <v>27</v>
      </c>
    </row>
    <row r="86" spans="1:10" ht="20.25">
      <c r="A86" s="24">
        <v>340</v>
      </c>
      <c r="B86" s="6" t="s">
        <v>12</v>
      </c>
      <c r="C86" s="37">
        <f t="shared" si="33"/>
        <v>5950.2000000000007</v>
      </c>
      <c r="D86" s="40">
        <v>1097.9000000000001</v>
      </c>
      <c r="E86" s="37">
        <v>1172.2</v>
      </c>
      <c r="F86" s="37">
        <v>1400</v>
      </c>
      <c r="G86" s="37">
        <v>1140</v>
      </c>
      <c r="H86" s="37">
        <v>1140.0999999999999</v>
      </c>
      <c r="I86" s="37">
        <v>0</v>
      </c>
      <c r="J86" s="15" t="s">
        <v>25</v>
      </c>
    </row>
    <row r="87" spans="1:10">
      <c r="A87" s="26"/>
      <c r="B87" s="27"/>
      <c r="C87" s="28"/>
      <c r="D87" s="28"/>
      <c r="E87" s="28"/>
      <c r="F87" s="28"/>
      <c r="G87" s="28"/>
      <c r="H87" s="28"/>
      <c r="I87" s="28"/>
      <c r="J87" s="28"/>
    </row>
    <row r="88" spans="1:10">
      <c r="A88" s="26"/>
      <c r="B88" s="27"/>
      <c r="C88" s="28"/>
      <c r="D88" s="28"/>
      <c r="E88" s="28"/>
      <c r="F88" s="28"/>
      <c r="G88" s="28"/>
      <c r="H88" s="28"/>
      <c r="I88" s="28"/>
      <c r="J88" s="28"/>
    </row>
    <row r="89" spans="1:10">
      <c r="A89" s="26"/>
      <c r="B89" s="27"/>
      <c r="C89" s="28"/>
      <c r="D89" s="28"/>
      <c r="E89" s="28"/>
      <c r="F89" s="28"/>
      <c r="G89" s="28"/>
      <c r="H89" s="28"/>
      <c r="I89" s="28"/>
      <c r="J89" s="28"/>
    </row>
    <row r="90" spans="1:10">
      <c r="F90" s="28"/>
    </row>
    <row r="91" spans="1:10">
      <c r="F91" s="28"/>
    </row>
    <row r="92" spans="1:10">
      <c r="F92" s="28"/>
    </row>
    <row r="93" spans="1:10">
      <c r="F93" s="28"/>
    </row>
    <row r="94" spans="1:10">
      <c r="F94" s="28"/>
    </row>
    <row r="95" spans="1:10">
      <c r="F95" s="28"/>
    </row>
    <row r="96" spans="1:10">
      <c r="F96" s="28"/>
    </row>
    <row r="97" spans="1:6">
      <c r="F97" s="28"/>
    </row>
    <row r="98" spans="1:6">
      <c r="F98" s="28"/>
    </row>
    <row r="99" spans="1:6">
      <c r="F99" s="28"/>
    </row>
    <row r="100" spans="1:6">
      <c r="F100" s="28"/>
    </row>
    <row r="101" spans="1:6">
      <c r="F101" s="28"/>
    </row>
    <row r="102" spans="1:6">
      <c r="F102" s="28"/>
    </row>
    <row r="103" spans="1:6">
      <c r="F103" s="28"/>
    </row>
    <row r="104" spans="1:6">
      <c r="F104" s="28"/>
    </row>
    <row r="105" spans="1:6">
      <c r="F105" s="28"/>
    </row>
    <row r="106" spans="1:6">
      <c r="F106" s="28"/>
    </row>
    <row r="107" spans="1:6">
      <c r="F107" s="28"/>
    </row>
    <row r="108" spans="1:6">
      <c r="F108" s="28"/>
    </row>
    <row r="109" spans="1:6" s="28" customFormat="1">
      <c r="A109" s="26"/>
      <c r="B109" s="27"/>
    </row>
    <row r="110" spans="1:6" s="28" customFormat="1">
      <c r="A110" s="26"/>
      <c r="B110" s="27"/>
    </row>
    <row r="111" spans="1:6" s="28" customFormat="1">
      <c r="A111" s="26"/>
      <c r="B111" s="27"/>
    </row>
    <row r="112" spans="1:6" s="28" customFormat="1">
      <c r="A112" s="26"/>
      <c r="B112" s="27"/>
    </row>
    <row r="113" spans="1:2" s="28" customFormat="1">
      <c r="A113" s="26"/>
      <c r="B113" s="27"/>
    </row>
    <row r="114" spans="1:2" s="28" customFormat="1">
      <c r="A114" s="26"/>
      <c r="B114" s="27"/>
    </row>
    <row r="115" spans="1:2" s="28" customFormat="1">
      <c r="A115" s="26"/>
      <c r="B115" s="27"/>
    </row>
    <row r="116" spans="1:2" s="28" customFormat="1">
      <c r="A116" s="26"/>
      <c r="B116" s="27"/>
    </row>
    <row r="117" spans="1:2" s="28" customFormat="1">
      <c r="A117" s="26"/>
      <c r="B117" s="27"/>
    </row>
    <row r="118" spans="1:2" s="28" customFormat="1">
      <c r="A118" s="26"/>
      <c r="B118" s="27"/>
    </row>
    <row r="119" spans="1:2" s="28" customFormat="1">
      <c r="A119" s="26"/>
      <c r="B119" s="27"/>
    </row>
    <row r="120" spans="1:2" s="28" customFormat="1">
      <c r="A120" s="26"/>
      <c r="B120" s="27"/>
    </row>
    <row r="121" spans="1:2" s="28" customFormat="1">
      <c r="A121" s="26"/>
      <c r="B121" s="27"/>
    </row>
    <row r="122" spans="1:2" s="28" customFormat="1">
      <c r="A122" s="26"/>
      <c r="B122" s="27"/>
    </row>
    <row r="123" spans="1:2" s="28" customFormat="1">
      <c r="A123" s="26"/>
      <c r="B123" s="27"/>
    </row>
    <row r="124" spans="1:2" s="28" customFormat="1">
      <c r="A124" s="26"/>
      <c r="B124" s="27"/>
    </row>
    <row r="125" spans="1:2" s="28" customFormat="1">
      <c r="A125" s="26"/>
      <c r="B125" s="27"/>
    </row>
    <row r="126" spans="1:2" s="28" customFormat="1">
      <c r="A126" s="26"/>
      <c r="B126" s="27"/>
    </row>
    <row r="127" spans="1:2" s="28" customFormat="1">
      <c r="A127" s="26"/>
      <c r="B127" s="27"/>
    </row>
    <row r="128" spans="1:2" s="28" customFormat="1">
      <c r="A128" s="26"/>
      <c r="B128" s="27"/>
    </row>
    <row r="129" spans="1:2" s="28" customFormat="1">
      <c r="A129" s="26"/>
      <c r="B129" s="27"/>
    </row>
    <row r="130" spans="1:2" s="28" customFormat="1">
      <c r="A130" s="26"/>
      <c r="B130" s="27"/>
    </row>
    <row r="131" spans="1:2" s="28" customFormat="1">
      <c r="A131" s="26"/>
      <c r="B131" s="27"/>
    </row>
    <row r="132" spans="1:2" s="28" customFormat="1">
      <c r="A132" s="26"/>
      <c r="B132" s="27"/>
    </row>
    <row r="133" spans="1:2" s="28" customFormat="1">
      <c r="A133" s="26"/>
      <c r="B133" s="27"/>
    </row>
    <row r="134" spans="1:2" s="28" customFormat="1">
      <c r="A134" s="26"/>
      <c r="B134" s="27"/>
    </row>
    <row r="135" spans="1:2" s="28" customFormat="1">
      <c r="A135" s="26"/>
      <c r="B135" s="27"/>
    </row>
    <row r="136" spans="1:2" s="28" customFormat="1">
      <c r="A136" s="26"/>
      <c r="B136" s="27"/>
    </row>
    <row r="137" spans="1:2" s="28" customFormat="1">
      <c r="A137" s="26"/>
      <c r="B137" s="27"/>
    </row>
    <row r="138" spans="1:2" s="28" customFormat="1">
      <c r="A138" s="26"/>
      <c r="B138" s="27"/>
    </row>
    <row r="139" spans="1:2" s="28" customFormat="1">
      <c r="A139" s="26"/>
      <c r="B139" s="27"/>
    </row>
    <row r="140" spans="1:2" s="28" customFormat="1">
      <c r="A140" s="26"/>
      <c r="B140" s="27"/>
    </row>
    <row r="141" spans="1:2" s="28" customFormat="1">
      <c r="A141" s="26"/>
      <c r="B141" s="27"/>
    </row>
    <row r="142" spans="1:2" s="28" customFormat="1">
      <c r="A142" s="26"/>
      <c r="B142" s="27"/>
    </row>
    <row r="143" spans="1:2" s="28" customFormat="1">
      <c r="A143" s="26"/>
      <c r="B143" s="27"/>
    </row>
    <row r="144" spans="1:2" s="28" customFormat="1">
      <c r="A144" s="26"/>
      <c r="B144" s="27"/>
    </row>
    <row r="145" spans="1:2" s="28" customFormat="1">
      <c r="A145" s="26"/>
      <c r="B145" s="27"/>
    </row>
    <row r="146" spans="1:2" s="28" customFormat="1">
      <c r="A146" s="26"/>
      <c r="B146" s="27"/>
    </row>
    <row r="147" spans="1:2" s="28" customFormat="1">
      <c r="A147" s="26"/>
      <c r="B147" s="27"/>
    </row>
    <row r="148" spans="1:2" s="28" customFormat="1">
      <c r="A148" s="26"/>
      <c r="B148" s="27"/>
    </row>
    <row r="149" spans="1:2" s="28" customFormat="1">
      <c r="A149" s="26"/>
      <c r="B149" s="27"/>
    </row>
    <row r="150" spans="1:2" s="28" customFormat="1">
      <c r="A150" s="26"/>
      <c r="B150" s="27"/>
    </row>
    <row r="151" spans="1:2" s="28" customFormat="1">
      <c r="A151" s="26"/>
      <c r="B151" s="27"/>
    </row>
    <row r="152" spans="1:2" s="28" customFormat="1">
      <c r="A152" s="26"/>
      <c r="B152" s="27"/>
    </row>
    <row r="153" spans="1:2" s="28" customFormat="1">
      <c r="A153" s="26"/>
      <c r="B153" s="27"/>
    </row>
    <row r="154" spans="1:2" s="28" customFormat="1">
      <c r="A154" s="26"/>
      <c r="B154" s="27"/>
    </row>
    <row r="155" spans="1:2" s="28" customFormat="1">
      <c r="A155" s="26"/>
      <c r="B155" s="27"/>
    </row>
    <row r="156" spans="1:2" s="28" customFormat="1">
      <c r="A156" s="26"/>
      <c r="B156" s="27"/>
    </row>
    <row r="157" spans="1:2" s="28" customFormat="1">
      <c r="A157" s="26"/>
      <c r="B157" s="27"/>
    </row>
    <row r="158" spans="1:2" s="28" customFormat="1">
      <c r="A158" s="26"/>
      <c r="B158" s="27"/>
    </row>
    <row r="159" spans="1:2" s="28" customFormat="1">
      <c r="A159" s="26"/>
      <c r="B159" s="27"/>
    </row>
    <row r="160" spans="1:2" s="28" customFormat="1">
      <c r="A160" s="26"/>
      <c r="B160" s="27"/>
    </row>
    <row r="161" spans="1:2" s="28" customFormat="1">
      <c r="A161" s="26"/>
      <c r="B161" s="27"/>
    </row>
    <row r="162" spans="1:2" s="28" customFormat="1">
      <c r="A162" s="26"/>
      <c r="B162" s="27"/>
    </row>
    <row r="163" spans="1:2" s="28" customFormat="1">
      <c r="A163" s="26"/>
      <c r="B163" s="27"/>
    </row>
    <row r="164" spans="1:2" s="28" customFormat="1">
      <c r="A164" s="26"/>
      <c r="B164" s="27"/>
    </row>
    <row r="165" spans="1:2" s="28" customFormat="1">
      <c r="A165" s="26"/>
      <c r="B165" s="27"/>
    </row>
    <row r="166" spans="1:2" s="28" customFormat="1">
      <c r="A166" s="26"/>
      <c r="B166" s="27"/>
    </row>
    <row r="167" spans="1:2" s="28" customFormat="1">
      <c r="A167" s="26"/>
      <c r="B167" s="27"/>
    </row>
    <row r="168" spans="1:2" s="28" customFormat="1">
      <c r="A168" s="26"/>
      <c r="B168" s="27"/>
    </row>
    <row r="169" spans="1:2" s="28" customFormat="1">
      <c r="A169" s="26"/>
      <c r="B169" s="27"/>
    </row>
    <row r="170" spans="1:2" s="28" customFormat="1">
      <c r="A170" s="26"/>
      <c r="B170" s="27"/>
    </row>
    <row r="171" spans="1:2" s="28" customFormat="1">
      <c r="A171" s="26"/>
      <c r="B171" s="27"/>
    </row>
    <row r="172" spans="1:2" s="28" customFormat="1">
      <c r="A172" s="26"/>
      <c r="B172" s="27"/>
    </row>
    <row r="173" spans="1:2" s="28" customFormat="1">
      <c r="A173" s="26"/>
      <c r="B173" s="27"/>
    </row>
    <row r="174" spans="1:2" s="28" customFormat="1">
      <c r="A174" s="26"/>
      <c r="B174" s="27"/>
    </row>
    <row r="175" spans="1:2" s="28" customFormat="1">
      <c r="A175" s="26"/>
      <c r="B175" s="27"/>
    </row>
    <row r="176" spans="1:2" s="28" customFormat="1">
      <c r="A176" s="26"/>
      <c r="B176" s="27"/>
    </row>
    <row r="177" spans="1:2" s="28" customFormat="1">
      <c r="A177" s="26"/>
      <c r="B177" s="27"/>
    </row>
    <row r="178" spans="1:2" s="28" customFormat="1">
      <c r="A178" s="26"/>
      <c r="B178" s="27"/>
    </row>
    <row r="179" spans="1:2" s="28" customFormat="1">
      <c r="A179" s="26"/>
      <c r="B179" s="27"/>
    </row>
    <row r="180" spans="1:2" s="28" customFormat="1">
      <c r="A180" s="26"/>
      <c r="B180" s="27"/>
    </row>
    <row r="181" spans="1:2" s="28" customFormat="1">
      <c r="A181" s="26"/>
      <c r="B181" s="27"/>
    </row>
    <row r="182" spans="1:2" s="28" customFormat="1">
      <c r="A182" s="26"/>
      <c r="B182" s="27"/>
    </row>
    <row r="183" spans="1:2" s="28" customFormat="1">
      <c r="A183" s="26"/>
      <c r="B183" s="27"/>
    </row>
    <row r="184" spans="1:2" s="28" customFormat="1">
      <c r="A184" s="26"/>
      <c r="B184" s="27"/>
    </row>
    <row r="185" spans="1:2" s="28" customFormat="1">
      <c r="A185" s="26"/>
      <c r="B185" s="27"/>
    </row>
    <row r="186" spans="1:2" s="28" customFormat="1">
      <c r="A186" s="26"/>
      <c r="B186" s="27"/>
    </row>
    <row r="187" spans="1:2" s="28" customFormat="1">
      <c r="A187" s="26"/>
      <c r="B187" s="27"/>
    </row>
    <row r="188" spans="1:2" s="28" customFormat="1">
      <c r="A188" s="26"/>
      <c r="B188" s="27"/>
    </row>
    <row r="189" spans="1:2" s="28" customFormat="1">
      <c r="A189" s="26"/>
      <c r="B189" s="27"/>
    </row>
    <row r="190" spans="1:2" s="28" customFormat="1">
      <c r="A190" s="26"/>
      <c r="B190" s="27"/>
    </row>
    <row r="191" spans="1:2" s="28" customFormat="1">
      <c r="A191" s="26"/>
      <c r="B191" s="27"/>
    </row>
    <row r="192" spans="1:2" s="28" customFormat="1">
      <c r="A192" s="26"/>
      <c r="B192" s="27"/>
    </row>
    <row r="193" spans="1:2" s="28" customFormat="1">
      <c r="A193" s="26"/>
      <c r="B193" s="27"/>
    </row>
    <row r="194" spans="1:2" s="28" customFormat="1">
      <c r="A194" s="26"/>
      <c r="B194" s="27"/>
    </row>
    <row r="195" spans="1:2" s="28" customFormat="1">
      <c r="A195" s="26"/>
      <c r="B195" s="27"/>
    </row>
    <row r="196" spans="1:2" s="28" customFormat="1">
      <c r="A196" s="26"/>
      <c r="B196" s="27"/>
    </row>
    <row r="197" spans="1:2" s="28" customFormat="1">
      <c r="A197" s="26"/>
      <c r="B197" s="27"/>
    </row>
    <row r="198" spans="1:2" s="28" customFormat="1">
      <c r="A198" s="26"/>
      <c r="B198" s="27"/>
    </row>
    <row r="199" spans="1:2" s="28" customFormat="1">
      <c r="A199" s="26"/>
      <c r="B199" s="27"/>
    </row>
    <row r="200" spans="1:2" s="28" customFormat="1">
      <c r="A200" s="26"/>
      <c r="B200" s="27"/>
    </row>
    <row r="201" spans="1:2" s="28" customFormat="1">
      <c r="A201" s="26"/>
      <c r="B201" s="27"/>
    </row>
    <row r="202" spans="1:2" s="28" customFormat="1">
      <c r="A202" s="26"/>
      <c r="B202" s="27"/>
    </row>
    <row r="203" spans="1:2" s="28" customFormat="1">
      <c r="A203" s="26"/>
      <c r="B203" s="27"/>
    </row>
    <row r="204" spans="1:2" s="28" customFormat="1">
      <c r="A204" s="26"/>
      <c r="B204" s="27"/>
    </row>
    <row r="205" spans="1:2" s="28" customFormat="1">
      <c r="A205" s="26"/>
      <c r="B205" s="27"/>
    </row>
    <row r="206" spans="1:2" s="28" customFormat="1">
      <c r="A206" s="26"/>
      <c r="B206" s="27"/>
    </row>
    <row r="207" spans="1:2" s="28" customFormat="1">
      <c r="A207" s="26"/>
      <c r="B207" s="27"/>
    </row>
    <row r="208" spans="1:2" s="28" customFormat="1">
      <c r="A208" s="26"/>
      <c r="B208" s="27"/>
    </row>
    <row r="209" spans="1:2" s="28" customFormat="1">
      <c r="A209" s="26"/>
      <c r="B209" s="27"/>
    </row>
    <row r="210" spans="1:2" s="28" customFormat="1">
      <c r="A210" s="26"/>
      <c r="B210" s="27"/>
    </row>
    <row r="211" spans="1:2" s="28" customFormat="1">
      <c r="A211" s="26"/>
      <c r="B211" s="27"/>
    </row>
    <row r="212" spans="1:2" s="28" customFormat="1">
      <c r="A212" s="26"/>
      <c r="B212" s="27"/>
    </row>
    <row r="213" spans="1:2" s="28" customFormat="1">
      <c r="A213" s="26"/>
      <c r="B213" s="27"/>
    </row>
    <row r="214" spans="1:2" s="28" customFormat="1">
      <c r="A214" s="26"/>
      <c r="B214" s="27"/>
    </row>
    <row r="215" spans="1:2" s="28" customFormat="1">
      <c r="A215" s="26"/>
      <c r="B215" s="27"/>
    </row>
    <row r="216" spans="1:2" s="28" customFormat="1">
      <c r="A216" s="26"/>
      <c r="B216" s="27"/>
    </row>
    <row r="217" spans="1:2" s="28" customFormat="1">
      <c r="A217" s="26"/>
      <c r="B217" s="27"/>
    </row>
    <row r="218" spans="1:2" s="28" customFormat="1">
      <c r="A218" s="26"/>
      <c r="B218" s="27"/>
    </row>
    <row r="219" spans="1:2" s="28" customFormat="1">
      <c r="A219" s="26"/>
      <c r="B219" s="27"/>
    </row>
    <row r="220" spans="1:2" s="28" customFormat="1">
      <c r="A220" s="26"/>
      <c r="B220" s="27"/>
    </row>
    <row r="221" spans="1:2" s="28" customFormat="1">
      <c r="A221" s="26"/>
      <c r="B221" s="27"/>
    </row>
    <row r="222" spans="1:2" s="28" customFormat="1">
      <c r="A222" s="26"/>
      <c r="B222" s="27"/>
    </row>
    <row r="223" spans="1:2" s="28" customFormat="1">
      <c r="A223" s="26"/>
      <c r="B223" s="27"/>
    </row>
    <row r="224" spans="1:2" s="28" customFormat="1">
      <c r="A224" s="26"/>
      <c r="B224" s="27"/>
    </row>
    <row r="225" spans="1:2" s="28" customFormat="1">
      <c r="A225" s="26"/>
      <c r="B225" s="27"/>
    </row>
    <row r="226" spans="1:2" s="28" customFormat="1">
      <c r="A226" s="26"/>
      <c r="B226" s="27"/>
    </row>
    <row r="227" spans="1:2" s="28" customFormat="1">
      <c r="A227" s="26"/>
      <c r="B227" s="27"/>
    </row>
    <row r="228" spans="1:2" s="28" customFormat="1">
      <c r="A228" s="26"/>
      <c r="B228" s="27"/>
    </row>
    <row r="229" spans="1:2" s="28" customFormat="1">
      <c r="A229" s="26"/>
      <c r="B229" s="27"/>
    </row>
    <row r="230" spans="1:2" s="28" customFormat="1">
      <c r="A230" s="26"/>
      <c r="B230" s="27"/>
    </row>
    <row r="231" spans="1:2" s="28" customFormat="1">
      <c r="A231" s="26"/>
      <c r="B231" s="27"/>
    </row>
    <row r="232" spans="1:2" s="28" customFormat="1">
      <c r="A232" s="26"/>
      <c r="B232" s="27"/>
    </row>
    <row r="233" spans="1:2" s="28" customFormat="1">
      <c r="A233" s="26"/>
      <c r="B233" s="27"/>
    </row>
    <row r="234" spans="1:2" s="28" customFormat="1">
      <c r="A234" s="26"/>
      <c r="B234" s="27"/>
    </row>
    <row r="235" spans="1:2" s="28" customFormat="1">
      <c r="A235" s="26"/>
      <c r="B235" s="27"/>
    </row>
    <row r="236" spans="1:2" s="28" customFormat="1">
      <c r="A236" s="26"/>
      <c r="B236" s="27"/>
    </row>
    <row r="237" spans="1:2" s="28" customFormat="1">
      <c r="A237" s="26"/>
      <c r="B237" s="27"/>
    </row>
    <row r="238" spans="1:2" s="28" customFormat="1">
      <c r="A238" s="26"/>
      <c r="B238" s="27"/>
    </row>
    <row r="239" spans="1:2" s="28" customFormat="1">
      <c r="A239" s="26"/>
      <c r="B239" s="27"/>
    </row>
    <row r="240" spans="1:2" s="28" customFormat="1">
      <c r="A240" s="26"/>
      <c r="B240" s="27"/>
    </row>
    <row r="241" spans="1:2" s="28" customFormat="1">
      <c r="A241" s="26"/>
      <c r="B241" s="27"/>
    </row>
    <row r="242" spans="1:2" s="28" customFormat="1">
      <c r="A242" s="26"/>
      <c r="B242" s="27"/>
    </row>
    <row r="243" spans="1:2" s="28" customFormat="1">
      <c r="A243" s="26"/>
      <c r="B243" s="27"/>
    </row>
    <row r="244" spans="1:2" s="28" customFormat="1">
      <c r="A244" s="26"/>
      <c r="B244" s="27"/>
    </row>
    <row r="245" spans="1:2" s="28" customFormat="1">
      <c r="A245" s="26"/>
      <c r="B245" s="27"/>
    </row>
    <row r="246" spans="1:2" s="28" customFormat="1">
      <c r="A246" s="26"/>
      <c r="B246" s="27"/>
    </row>
    <row r="247" spans="1:2" s="28" customFormat="1">
      <c r="A247" s="26"/>
      <c r="B247" s="27"/>
    </row>
    <row r="248" spans="1:2" s="28" customFormat="1">
      <c r="A248" s="26"/>
      <c r="B248" s="27"/>
    </row>
    <row r="249" spans="1:2" s="28" customFormat="1">
      <c r="A249" s="26"/>
      <c r="B249" s="27"/>
    </row>
    <row r="250" spans="1:2" s="28" customFormat="1">
      <c r="A250" s="26"/>
      <c r="B250" s="27"/>
    </row>
    <row r="251" spans="1:2" s="28" customFormat="1">
      <c r="A251" s="26"/>
      <c r="B251" s="27"/>
    </row>
    <row r="252" spans="1:2" s="28" customFormat="1">
      <c r="A252" s="26"/>
      <c r="B252" s="27"/>
    </row>
    <row r="253" spans="1:2" s="28" customFormat="1">
      <c r="A253" s="26"/>
      <c r="B253" s="27"/>
    </row>
    <row r="254" spans="1:2" s="28" customFormat="1">
      <c r="A254" s="26"/>
      <c r="B254" s="27"/>
    </row>
    <row r="255" spans="1:2" s="28" customFormat="1">
      <c r="A255" s="26"/>
      <c r="B255" s="27"/>
    </row>
    <row r="256" spans="1:2" s="28" customFormat="1">
      <c r="A256" s="26"/>
      <c r="B256" s="27"/>
    </row>
    <row r="257" spans="1:2" s="28" customFormat="1">
      <c r="A257" s="26"/>
      <c r="B257" s="27"/>
    </row>
    <row r="258" spans="1:2" s="28" customFormat="1">
      <c r="A258" s="26"/>
      <c r="B258" s="27"/>
    </row>
    <row r="259" spans="1:2" s="28" customFormat="1">
      <c r="A259" s="26"/>
      <c r="B259" s="27"/>
    </row>
    <row r="260" spans="1:2" s="28" customFormat="1">
      <c r="A260" s="26"/>
      <c r="B260" s="27"/>
    </row>
    <row r="261" spans="1:2" s="28" customFormat="1">
      <c r="A261" s="26"/>
      <c r="B261" s="27"/>
    </row>
    <row r="262" spans="1:2" s="28" customFormat="1">
      <c r="A262" s="26"/>
      <c r="B262" s="27"/>
    </row>
    <row r="263" spans="1:2" s="28" customFormat="1">
      <c r="A263" s="26"/>
      <c r="B263" s="27"/>
    </row>
    <row r="264" spans="1:2" s="28" customFormat="1">
      <c r="A264" s="26"/>
      <c r="B264" s="27"/>
    </row>
    <row r="265" spans="1:2" s="28" customFormat="1">
      <c r="A265" s="26"/>
      <c r="B265" s="27"/>
    </row>
    <row r="266" spans="1:2" s="28" customFormat="1">
      <c r="A266" s="26"/>
      <c r="B266" s="27"/>
    </row>
    <row r="267" spans="1:2" s="28" customFormat="1">
      <c r="A267" s="26"/>
      <c r="B267" s="27"/>
    </row>
    <row r="268" spans="1:2" s="28" customFormat="1">
      <c r="A268" s="26"/>
      <c r="B268" s="27"/>
    </row>
    <row r="269" spans="1:2" s="28" customFormat="1">
      <c r="A269" s="26"/>
      <c r="B269" s="27"/>
    </row>
    <row r="270" spans="1:2" s="28" customFormat="1">
      <c r="A270" s="26"/>
      <c r="B270" s="27"/>
    </row>
    <row r="271" spans="1:2" s="28" customFormat="1">
      <c r="A271" s="26"/>
      <c r="B271" s="27"/>
    </row>
    <row r="272" spans="1:2" s="28" customFormat="1">
      <c r="A272" s="26"/>
      <c r="B272" s="27"/>
    </row>
    <row r="273" spans="1:2" s="28" customFormat="1">
      <c r="A273" s="26"/>
      <c r="B273" s="27"/>
    </row>
    <row r="274" spans="1:2" s="28" customFormat="1">
      <c r="A274" s="26"/>
      <c r="B274" s="27"/>
    </row>
    <row r="275" spans="1:2" s="28" customFormat="1">
      <c r="A275" s="26"/>
      <c r="B275" s="27"/>
    </row>
    <row r="276" spans="1:2" s="28" customFormat="1">
      <c r="A276" s="26"/>
      <c r="B276" s="27"/>
    </row>
    <row r="277" spans="1:2" s="28" customFormat="1">
      <c r="A277" s="26"/>
      <c r="B277" s="27"/>
    </row>
    <row r="278" spans="1:2" s="28" customFormat="1">
      <c r="A278" s="26"/>
      <c r="B278" s="27"/>
    </row>
    <row r="279" spans="1:2" s="28" customFormat="1">
      <c r="A279" s="26"/>
      <c r="B279" s="27"/>
    </row>
    <row r="280" spans="1:2" s="28" customFormat="1">
      <c r="A280" s="26"/>
      <c r="B280" s="27"/>
    </row>
    <row r="281" spans="1:2" s="28" customFormat="1">
      <c r="A281" s="26"/>
      <c r="B281" s="27"/>
    </row>
    <row r="282" spans="1:2" s="28" customFormat="1">
      <c r="A282" s="26"/>
      <c r="B282" s="27"/>
    </row>
    <row r="283" spans="1:2" s="28" customFormat="1">
      <c r="A283" s="26"/>
      <c r="B283" s="27"/>
    </row>
    <row r="284" spans="1:2" s="28" customFormat="1">
      <c r="A284" s="26"/>
      <c r="B284" s="27"/>
    </row>
    <row r="285" spans="1:2" s="28" customFormat="1">
      <c r="A285" s="26"/>
      <c r="B285" s="27"/>
    </row>
    <row r="286" spans="1:2" s="28" customFormat="1">
      <c r="A286" s="26"/>
      <c r="B286" s="27"/>
    </row>
    <row r="287" spans="1:2" s="28" customFormat="1">
      <c r="A287" s="26"/>
      <c r="B287" s="27"/>
    </row>
    <row r="288" spans="1:2" s="28" customFormat="1">
      <c r="A288" s="26"/>
      <c r="B288" s="27"/>
    </row>
    <row r="289" spans="1:2" s="28" customFormat="1">
      <c r="A289" s="26"/>
      <c r="B289" s="27"/>
    </row>
    <row r="290" spans="1:2" s="28" customFormat="1">
      <c r="A290" s="26"/>
      <c r="B290" s="27"/>
    </row>
    <row r="291" spans="1:2" s="28" customFormat="1">
      <c r="A291" s="26"/>
      <c r="B291" s="27"/>
    </row>
    <row r="292" spans="1:2" s="28" customFormat="1">
      <c r="A292" s="26"/>
      <c r="B292" s="27"/>
    </row>
    <row r="293" spans="1:2" s="28" customFormat="1">
      <c r="A293" s="26"/>
      <c r="B293" s="27"/>
    </row>
    <row r="294" spans="1:2" s="28" customFormat="1">
      <c r="A294" s="26"/>
      <c r="B294" s="27"/>
    </row>
    <row r="295" spans="1:2" s="28" customFormat="1">
      <c r="A295" s="26"/>
      <c r="B295" s="27"/>
    </row>
    <row r="296" spans="1:2" s="28" customFormat="1">
      <c r="A296" s="26"/>
      <c r="B296" s="27"/>
    </row>
    <row r="297" spans="1:2" s="28" customFormat="1">
      <c r="A297" s="26"/>
      <c r="B297" s="27"/>
    </row>
    <row r="298" spans="1:2" s="28" customFormat="1">
      <c r="A298" s="26"/>
      <c r="B298" s="27"/>
    </row>
    <row r="299" spans="1:2" s="28" customFormat="1">
      <c r="A299" s="26"/>
      <c r="B299" s="27"/>
    </row>
    <row r="300" spans="1:2" s="28" customFormat="1">
      <c r="A300" s="26"/>
      <c r="B300" s="27"/>
    </row>
    <row r="301" spans="1:2" s="28" customFormat="1">
      <c r="A301" s="26"/>
      <c r="B301" s="27"/>
    </row>
    <row r="302" spans="1:2" s="28" customFormat="1">
      <c r="A302" s="26"/>
      <c r="B302" s="27"/>
    </row>
    <row r="303" spans="1:2" s="28" customFormat="1">
      <c r="A303" s="26"/>
      <c r="B303" s="27"/>
    </row>
    <row r="304" spans="1:2" s="28" customFormat="1">
      <c r="A304" s="26"/>
      <c r="B304" s="27"/>
    </row>
    <row r="305" spans="1:2" s="28" customFormat="1">
      <c r="A305" s="26"/>
      <c r="B305" s="27"/>
    </row>
    <row r="306" spans="1:2" s="28" customFormat="1">
      <c r="A306" s="26"/>
      <c r="B306" s="27"/>
    </row>
    <row r="307" spans="1:2" s="28" customFormat="1">
      <c r="A307" s="26"/>
      <c r="B307" s="27"/>
    </row>
    <row r="308" spans="1:2" s="28" customFormat="1">
      <c r="A308" s="26"/>
      <c r="B308" s="27"/>
    </row>
    <row r="309" spans="1:2" s="28" customFormat="1">
      <c r="A309" s="26"/>
      <c r="B309" s="27"/>
    </row>
    <row r="310" spans="1:2" s="28" customFormat="1">
      <c r="A310" s="26"/>
      <c r="B310" s="27"/>
    </row>
    <row r="311" spans="1:2" s="28" customFormat="1">
      <c r="A311" s="26"/>
      <c r="B311" s="27"/>
    </row>
    <row r="312" spans="1:2" s="28" customFormat="1">
      <c r="A312" s="26"/>
      <c r="B312" s="27"/>
    </row>
    <row r="313" spans="1:2" s="28" customFormat="1">
      <c r="A313" s="26"/>
      <c r="B313" s="27"/>
    </row>
    <row r="314" spans="1:2" s="28" customFormat="1">
      <c r="A314" s="26"/>
      <c r="B314" s="27"/>
    </row>
    <row r="315" spans="1:2" s="28" customFormat="1">
      <c r="A315" s="26"/>
      <c r="B315" s="27"/>
    </row>
    <row r="316" spans="1:2" s="28" customFormat="1">
      <c r="A316" s="26"/>
      <c r="B316" s="27"/>
    </row>
    <row r="317" spans="1:2" s="28" customFormat="1">
      <c r="A317" s="26"/>
      <c r="B317" s="27"/>
    </row>
    <row r="318" spans="1:2" s="28" customFormat="1">
      <c r="A318" s="26"/>
      <c r="B318" s="27"/>
    </row>
    <row r="319" spans="1:2" s="28" customFormat="1">
      <c r="A319" s="26"/>
      <c r="B319" s="27"/>
    </row>
    <row r="320" spans="1:2" s="28" customFormat="1">
      <c r="A320" s="26"/>
      <c r="B320" s="27"/>
    </row>
    <row r="321" spans="1:2" s="28" customFormat="1">
      <c r="A321" s="26"/>
      <c r="B321" s="27"/>
    </row>
    <row r="322" spans="1:2" s="28" customFormat="1">
      <c r="A322" s="26"/>
      <c r="B322" s="27"/>
    </row>
    <row r="323" spans="1:2" s="28" customFormat="1">
      <c r="A323" s="26"/>
      <c r="B323" s="27"/>
    </row>
    <row r="324" spans="1:2" s="28" customFormat="1">
      <c r="A324" s="26"/>
      <c r="B324" s="27"/>
    </row>
    <row r="325" spans="1:2" s="28" customFormat="1">
      <c r="A325" s="26"/>
      <c r="B325" s="27"/>
    </row>
    <row r="326" spans="1:2" s="28" customFormat="1">
      <c r="A326" s="26"/>
      <c r="B326" s="27"/>
    </row>
    <row r="327" spans="1:2" s="28" customFormat="1">
      <c r="A327" s="26"/>
      <c r="B327" s="27"/>
    </row>
    <row r="328" spans="1:2" s="28" customFormat="1">
      <c r="A328" s="26"/>
      <c r="B328" s="27"/>
    </row>
    <row r="329" spans="1:2" s="28" customFormat="1">
      <c r="A329" s="26"/>
      <c r="B329" s="27"/>
    </row>
    <row r="330" spans="1:2" s="28" customFormat="1">
      <c r="A330" s="26"/>
      <c r="B330" s="27"/>
    </row>
    <row r="331" spans="1:2" s="28" customFormat="1">
      <c r="A331" s="26"/>
      <c r="B331" s="27"/>
    </row>
    <row r="332" spans="1:2" s="28" customFormat="1">
      <c r="A332" s="26"/>
      <c r="B332" s="27"/>
    </row>
    <row r="333" spans="1:2" s="28" customFormat="1">
      <c r="A333" s="26"/>
      <c r="B333" s="27"/>
    </row>
    <row r="334" spans="1:2" s="28" customFormat="1">
      <c r="A334" s="26"/>
      <c r="B334" s="27"/>
    </row>
    <row r="335" spans="1:2" s="28" customFormat="1">
      <c r="A335" s="26"/>
      <c r="B335" s="27"/>
    </row>
    <row r="336" spans="1:2" s="28" customFormat="1">
      <c r="A336" s="26"/>
      <c r="B336" s="27"/>
    </row>
    <row r="337" spans="1:2" s="28" customFormat="1">
      <c r="A337" s="26"/>
      <c r="B337" s="27"/>
    </row>
    <row r="338" spans="1:2" s="28" customFormat="1">
      <c r="A338" s="26"/>
      <c r="B338" s="27"/>
    </row>
    <row r="339" spans="1:2" s="28" customFormat="1">
      <c r="A339" s="26"/>
      <c r="B339" s="27"/>
    </row>
    <row r="340" spans="1:2" s="28" customFormat="1">
      <c r="A340" s="26"/>
      <c r="B340" s="27"/>
    </row>
    <row r="341" spans="1:2" s="28" customFormat="1">
      <c r="A341" s="26"/>
      <c r="B341" s="27"/>
    </row>
    <row r="342" spans="1:2" s="28" customFormat="1">
      <c r="A342" s="26"/>
      <c r="B342" s="27"/>
    </row>
    <row r="343" spans="1:2" s="28" customFormat="1">
      <c r="A343" s="26"/>
      <c r="B343" s="27"/>
    </row>
    <row r="344" spans="1:2" s="28" customFormat="1">
      <c r="A344" s="26"/>
      <c r="B344" s="27"/>
    </row>
    <row r="345" spans="1:2" s="28" customFormat="1">
      <c r="A345" s="26"/>
      <c r="B345" s="27"/>
    </row>
    <row r="346" spans="1:2" s="28" customFormat="1">
      <c r="A346" s="26"/>
      <c r="B346" s="27"/>
    </row>
    <row r="347" spans="1:2" s="28" customFormat="1">
      <c r="A347" s="26"/>
      <c r="B347" s="27"/>
    </row>
    <row r="348" spans="1:2" s="28" customFormat="1">
      <c r="A348" s="26"/>
      <c r="B348" s="27"/>
    </row>
    <row r="349" spans="1:2" s="28" customFormat="1">
      <c r="A349" s="26"/>
      <c r="B349" s="27"/>
    </row>
    <row r="350" spans="1:2" s="28" customFormat="1">
      <c r="A350" s="26"/>
      <c r="B350" s="27"/>
    </row>
    <row r="351" spans="1:2" s="28" customFormat="1">
      <c r="A351" s="26"/>
      <c r="B351" s="27"/>
    </row>
    <row r="352" spans="1:2" s="28" customFormat="1">
      <c r="A352" s="26"/>
      <c r="B352" s="27"/>
    </row>
    <row r="353" spans="1:2" s="28" customFormat="1">
      <c r="A353" s="26"/>
      <c r="B353" s="27"/>
    </row>
    <row r="354" spans="1:2" s="28" customFormat="1">
      <c r="A354" s="26"/>
      <c r="B354" s="27"/>
    </row>
    <row r="355" spans="1:2" s="28" customFormat="1">
      <c r="A355" s="26"/>
      <c r="B355" s="27"/>
    </row>
    <row r="356" spans="1:2" s="28" customFormat="1">
      <c r="A356" s="26"/>
      <c r="B356" s="27"/>
    </row>
    <row r="357" spans="1:2" s="28" customFormat="1">
      <c r="A357" s="26"/>
      <c r="B357" s="27"/>
    </row>
    <row r="358" spans="1:2" s="28" customFormat="1">
      <c r="A358" s="26"/>
      <c r="B358" s="27"/>
    </row>
    <row r="359" spans="1:2" s="28" customFormat="1">
      <c r="A359" s="26"/>
      <c r="B359" s="27"/>
    </row>
    <row r="360" spans="1:2" s="28" customFormat="1">
      <c r="A360" s="26"/>
      <c r="B360" s="27"/>
    </row>
    <row r="361" spans="1:2" s="28" customFormat="1">
      <c r="A361" s="26"/>
      <c r="B361" s="27"/>
    </row>
    <row r="362" spans="1:2" s="28" customFormat="1">
      <c r="A362" s="26"/>
      <c r="B362" s="27"/>
    </row>
    <row r="363" spans="1:2" s="28" customFormat="1">
      <c r="A363" s="26"/>
      <c r="B363" s="27"/>
    </row>
    <row r="364" spans="1:2" s="28" customFormat="1">
      <c r="A364" s="26"/>
      <c r="B364" s="27"/>
    </row>
    <row r="365" spans="1:2" s="28" customFormat="1">
      <c r="A365" s="26"/>
      <c r="B365" s="27"/>
    </row>
    <row r="366" spans="1:2" s="28" customFormat="1">
      <c r="A366" s="26"/>
      <c r="B366" s="27"/>
    </row>
    <row r="367" spans="1:2" s="28" customFormat="1">
      <c r="A367" s="26"/>
      <c r="B367" s="27"/>
    </row>
    <row r="368" spans="1:2" s="28" customFormat="1">
      <c r="A368" s="26"/>
      <c r="B368" s="27"/>
    </row>
    <row r="369" spans="1:2" s="28" customFormat="1">
      <c r="A369" s="26"/>
      <c r="B369" s="27"/>
    </row>
    <row r="370" spans="1:2" s="28" customFormat="1">
      <c r="A370" s="26"/>
      <c r="B370" s="27"/>
    </row>
    <row r="371" spans="1:2" s="28" customFormat="1">
      <c r="A371" s="26"/>
      <c r="B371" s="27"/>
    </row>
    <row r="372" spans="1:2" s="28" customFormat="1">
      <c r="A372" s="26"/>
      <c r="B372" s="27"/>
    </row>
    <row r="373" spans="1:2" s="28" customFormat="1">
      <c r="A373" s="26"/>
      <c r="B373" s="27"/>
    </row>
    <row r="374" spans="1:2" s="28" customFormat="1">
      <c r="A374" s="26"/>
      <c r="B374" s="27"/>
    </row>
    <row r="375" spans="1:2" s="28" customFormat="1">
      <c r="A375" s="26"/>
      <c r="B375" s="27"/>
    </row>
    <row r="376" spans="1:2" s="28" customFormat="1">
      <c r="A376" s="26"/>
      <c r="B376" s="27"/>
    </row>
    <row r="377" spans="1:2" s="28" customFormat="1">
      <c r="A377" s="26"/>
      <c r="B377" s="27"/>
    </row>
    <row r="378" spans="1:2" s="28" customFormat="1">
      <c r="A378" s="26"/>
      <c r="B378" s="27"/>
    </row>
    <row r="379" spans="1:2" s="28" customFormat="1">
      <c r="A379" s="26"/>
      <c r="B379" s="27"/>
    </row>
    <row r="380" spans="1:2" s="28" customFormat="1">
      <c r="A380" s="26"/>
      <c r="B380" s="27"/>
    </row>
    <row r="381" spans="1:2" s="28" customFormat="1">
      <c r="A381" s="26"/>
      <c r="B381" s="27"/>
    </row>
    <row r="382" spans="1:2" s="28" customFormat="1">
      <c r="A382" s="26"/>
      <c r="B382" s="27"/>
    </row>
    <row r="383" spans="1:2" s="28" customFormat="1">
      <c r="A383" s="26"/>
      <c r="B383" s="27"/>
    </row>
    <row r="384" spans="1:2" s="28" customFormat="1">
      <c r="A384" s="26"/>
      <c r="B384" s="27"/>
    </row>
    <row r="385" spans="1:2" s="28" customFormat="1">
      <c r="A385" s="26"/>
      <c r="B385" s="27"/>
    </row>
    <row r="386" spans="1:2" s="28" customFormat="1">
      <c r="A386" s="26"/>
      <c r="B386" s="27"/>
    </row>
    <row r="387" spans="1:2" s="28" customFormat="1">
      <c r="A387" s="26"/>
      <c r="B387" s="27"/>
    </row>
    <row r="388" spans="1:2" s="28" customFormat="1">
      <c r="A388" s="26"/>
      <c r="B388" s="27"/>
    </row>
    <row r="389" spans="1:2" s="28" customFormat="1">
      <c r="A389" s="26"/>
      <c r="B389" s="27"/>
    </row>
    <row r="390" spans="1:2" s="28" customFormat="1">
      <c r="A390" s="26"/>
      <c r="B390" s="27"/>
    </row>
    <row r="391" spans="1:2" s="28" customFormat="1">
      <c r="A391" s="26"/>
      <c r="B391" s="27"/>
    </row>
    <row r="392" spans="1:2" s="28" customFormat="1">
      <c r="A392" s="26"/>
      <c r="B392" s="27"/>
    </row>
    <row r="393" spans="1:2" s="28" customFormat="1">
      <c r="A393" s="26"/>
      <c r="B393" s="27"/>
    </row>
    <row r="394" spans="1:2" s="28" customFormat="1">
      <c r="A394" s="26"/>
      <c r="B394" s="27"/>
    </row>
    <row r="395" spans="1:2" s="28" customFormat="1">
      <c r="A395" s="26"/>
      <c r="B395" s="27"/>
    </row>
    <row r="396" spans="1:2" s="28" customFormat="1">
      <c r="A396" s="26"/>
      <c r="B396" s="27"/>
    </row>
    <row r="397" spans="1:2" s="28" customFormat="1">
      <c r="A397" s="26"/>
      <c r="B397" s="27"/>
    </row>
    <row r="398" spans="1:2" s="28" customFormat="1">
      <c r="A398" s="26"/>
      <c r="B398" s="27"/>
    </row>
    <row r="399" spans="1:2" s="28" customFormat="1">
      <c r="A399" s="26"/>
      <c r="B399" s="27"/>
    </row>
    <row r="400" spans="1:2" s="28" customFormat="1">
      <c r="A400" s="26"/>
      <c r="B400" s="27"/>
    </row>
    <row r="401" spans="1:2" s="28" customFormat="1">
      <c r="A401" s="26"/>
      <c r="B401" s="27"/>
    </row>
  </sheetData>
  <mergeCells count="14">
    <mergeCell ref="H1:J1"/>
    <mergeCell ref="A4:J4"/>
    <mergeCell ref="C6:C7"/>
    <mergeCell ref="C5:I5"/>
    <mergeCell ref="D6:I6"/>
    <mergeCell ref="A5:A7"/>
    <mergeCell ref="B5:B7"/>
    <mergeCell ref="H2:J2"/>
    <mergeCell ref="B25:J25"/>
    <mergeCell ref="B80:J80"/>
    <mergeCell ref="B76:J76"/>
    <mergeCell ref="B21:J21"/>
    <mergeCell ref="B29:J29"/>
    <mergeCell ref="B72:J72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7" fitToHeight="0" orientation="landscape" r:id="rId1"/>
  <headerFooter alignWithMargins="0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(для пост)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2017-04-28T06:47:05Z</cp:lastPrinted>
  <dcterms:created xsi:type="dcterms:W3CDTF">2006-09-16T00:00:00Z</dcterms:created>
  <dcterms:modified xsi:type="dcterms:W3CDTF">2017-04-28T06:53:57Z</dcterms:modified>
</cp:coreProperties>
</file>