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1"/>
  </bookViews>
  <sheets>
    <sheet name="Лист2" sheetId="1" r:id="rId1"/>
    <sheet name="Лист2 (для изм в МП)" sheetId="2" r:id="rId2"/>
    <sheet name="Лист2 (для изм в МП пост" sheetId="3" r:id="rId3"/>
  </sheets>
  <definedNames>
    <definedName name="_xlnm.Print_Area" localSheetId="1">'Лист2 (для изм в МП)'!$A$1:$J$117</definedName>
  </definedNames>
  <calcPr fullCalcOnLoad="1"/>
</workbook>
</file>

<file path=xl/sharedStrings.xml><?xml version="1.0" encoding="utf-8"?>
<sst xmlns="http://schemas.openxmlformats.org/spreadsheetml/2006/main" count="1401" uniqueCount="391">
  <si>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</si>
  <si>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</si>
  <si>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</si>
  <si>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</si>
  <si>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</si>
  <si>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</si>
  <si>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</si>
  <si>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</si>
  <si>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</si>
  <si>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</si>
  <si>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</si>
  <si>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</si>
  <si>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</si>
  <si>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</si>
  <si>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</si>
  <si>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</si>
  <si>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</si>
  <si>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</si>
  <si>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</si>
  <si>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</si>
  <si>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</si>
  <si>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</si>
  <si>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</si>
  <si>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</si>
  <si>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</si>
  <si>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</si>
  <si>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</si>
  <si>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</si>
  <si>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</si>
  <si>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</si>
  <si>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</si>
  <si>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</si>
  <si>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</si>
  <si>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</si>
  <si>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</si>
  <si>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</si>
  <si>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</si>
  <si>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</si>
  <si>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</si>
  <si>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</si>
  <si>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</si>
  <si>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</si>
  <si>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</si>
  <si>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</si>
  <si>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</si>
  <si>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</si>
  <si>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</si>
  <si>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</si>
  <si>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</si>
  <si>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</si>
  <si>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</si>
  <si>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</si>
  <si>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</si>
  <si>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</si>
  <si>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</si>
  <si>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</si>
  <si>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</si>
  <si>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</si>
  <si>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</si>
  <si>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</si>
  <si>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</si>
  <si>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</si>
  <si>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</si>
  <si>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</si>
  <si>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</si>
  <si>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</si>
  <si>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</si>
  <si>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</si>
  <si>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</si>
  <si>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</si>
  <si>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</si>
  <si>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</si>
  <si>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</si>
  <si>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</si>
  <si>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</si>
  <si>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</si>
  <si>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</si>
  <si>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</si>
  <si>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</si>
  <si>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</si>
  <si>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</si>
  <si>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</si>
  <si>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</si>
  <si>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</si>
  <si>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</si>
  <si>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</si>
  <si>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</si>
  <si>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</si>
  <si>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</si>
  <si>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</si>
  <si>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</si>
  <si>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</si>
  <si>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</si>
  <si>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</si>
  <si>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</si>
  <si>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</si>
  <si>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</si>
  <si>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</si>
  <si>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</si>
  <si>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</si>
  <si>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</si>
  <si>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</si>
  <si>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</si>
  <si>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</si>
  <si>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</si>
  <si>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</si>
  <si>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</si>
  <si>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</si>
  <si>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</si>
  <si>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</si>
  <si>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</si>
  <si>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</si>
  <si>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</si>
  <si>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</si>
  <si>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</si>
  <si>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</si>
  <si>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</si>
  <si>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</si>
  <si>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</si>
  <si>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</si>
  <si>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</si>
  <si>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</si>
  <si>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</si>
  <si>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</si>
  <si>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</si>
  <si>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</si>
  <si>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</si>
  <si>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</si>
  <si>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</si>
  <si>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</si>
  <si>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</si>
  <si>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</si>
  <si>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</si>
  <si>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</si>
  <si>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</si>
  <si>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</si>
  <si>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</si>
  <si>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</si>
  <si>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</si>
  <si>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</si>
  <si>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</si>
  <si>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</si>
  <si>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</si>
  <si>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</si>
  <si>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</si>
  <si>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</si>
  <si>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</si>
  <si>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</si>
  <si>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</si>
  <si>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</si>
  <si>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</si>
  <si>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</si>
  <si>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</si>
  <si>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</si>
  <si>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</si>
  <si>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</si>
  <si>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</si>
  <si>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</si>
  <si>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</si>
  <si>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</si>
  <si>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</si>
  <si>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</si>
  <si>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</si>
  <si>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</si>
  <si>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</si>
  <si>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</si>
  <si>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</si>
  <si>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</si>
  <si>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</si>
  <si>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</si>
  <si>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</si>
  <si>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</si>
  <si>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</si>
  <si>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</si>
  <si>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</si>
  <si>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</si>
  <si>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</si>
  <si>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</si>
  <si>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</si>
  <si>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</si>
  <si>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</si>
  <si>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</si>
  <si>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5 Реализация мероприятий по сохранению природных памятников на территории Артемовского городского округа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</si>
  <si>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</si>
  <si>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</si>
  <si>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</si>
  <si>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</si>
  <si>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</si>
  <si>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</si>
  <si>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</si>
  <si>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</si>
  <si>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</si>
  <si>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</si>
  <si>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</si>
  <si>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6 Капитальный ремонт отопительной водогрейной угольной котельной в п.Сосновый Бор</t>
  </si>
  <si>
    <t xml:space="preserve">Мероприятие 3.
Выполнение мероприятий в области энергосбережения и повышения энергетической эффективности </t>
  </si>
  <si>
    <t>125.3</t>
  </si>
  <si>
    <t>Мероприятие 12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</si>
  <si>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Федеральный бюджет     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</si>
  <si>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</si>
  <si>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</si>
  <si>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>134.1</t>
  </si>
  <si>
    <t>134.2</t>
  </si>
  <si>
    <t>134.3</t>
  </si>
  <si>
    <t>134.5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</si>
  <si>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</si>
  <si>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</si>
  <si>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134.4</t>
  </si>
  <si>
    <t>282.1</t>
  </si>
  <si>
    <t>11.2. Капитальный ремонт автомобильной дороги по ул.Молодежи протяженностью 0.98 км  в г.Артемовский</t>
  </si>
  <si>
    <t>282.2</t>
  </si>
  <si>
    <t>282.3</t>
  </si>
  <si>
    <t>Подпрограмма 11 «Формирование комфортной городской среды»</t>
  </si>
  <si>
    <t>в том числе Мероприятие 1.1. Установка детского игрового оборудования</t>
  </si>
  <si>
    <t>Мероприятие 1.2. Установка физкультурно-оздоровительных устройств, сооружений, комплексов</t>
  </si>
  <si>
    <t>Мероприятие 1.3. Организация детских игровых площадок</t>
  </si>
  <si>
    <t>Мероприятие 1.4. Организация площадок для занятий спортом</t>
  </si>
  <si>
    <t>Мероприятие 1.5. Развитие дорожно-тропиночной сети</t>
  </si>
  <si>
    <t>Мероприятие 1.6. Установка элементов городской мебели</t>
  </si>
  <si>
    <t>Мероприятие 1.7. Организация площадки для отдыха взрослых</t>
  </si>
  <si>
    <t>Мероприятие 1.8. Озеленение территории</t>
  </si>
  <si>
    <t>Мероприятие 1.9. Установка малых архитектурных форм</t>
  </si>
  <si>
    <t>Мероприятие 1.10. Устройство ограждения постоянного назначения в виде живых изгородей</t>
  </si>
  <si>
    <t>Мероприятие 1.11. Наружное освещение территории</t>
  </si>
  <si>
    <t>Мероприятие 1.12. Организация площадки для выгула и дрессировки собак</t>
  </si>
  <si>
    <t>Мпероприятие 1.13. Устройство площадки хозяйственного назначения</t>
  </si>
  <si>
    <t>Мероприятие 1.15. Использование коммунально-бытового оборудования</t>
  </si>
  <si>
    <t>Мероприятие 1.16. Применение усовершенствованного покрытия на детских площадках и плоскостных сооружениях</t>
  </si>
  <si>
    <t>Мероприятие 1.19. Устройство водоотводных канав для сбора и отвода воды с дворовой территории</t>
  </si>
  <si>
    <t>Мероприятие 1.20. Обеспечение условий доступности для инвалидов и других маломобильных групп населения</t>
  </si>
  <si>
    <t>258.1</t>
  </si>
  <si>
    <t>258.2</t>
  </si>
  <si>
    <t>258.3</t>
  </si>
  <si>
    <t>258.4</t>
  </si>
  <si>
    <t>258.5</t>
  </si>
  <si>
    <t>258.6</t>
  </si>
  <si>
    <t>258.7</t>
  </si>
  <si>
    <t>258.8</t>
  </si>
  <si>
    <t>258.9</t>
  </si>
  <si>
    <t>258.10</t>
  </si>
  <si>
    <t>258.11</t>
  </si>
  <si>
    <t>258.12</t>
  </si>
  <si>
    <t>258.13</t>
  </si>
  <si>
    <t>258.14</t>
  </si>
  <si>
    <t>258.15</t>
  </si>
  <si>
    <t>258.16</t>
  </si>
  <si>
    <t>258.17</t>
  </si>
  <si>
    <t>258.18</t>
  </si>
  <si>
    <t>258.19</t>
  </si>
  <si>
    <t>258.20</t>
  </si>
  <si>
    <t>Мероприятие 15 Создание новых и комплексное благоустройство общественных территорий Артемовского городского округа (площадей, набережных, улиц, пешеходных зон, скверов, парков, иных территорий), всего, из них</t>
  </si>
  <si>
    <t>292.1</t>
  </si>
  <si>
    <t>292.2</t>
  </si>
  <si>
    <t>292.3</t>
  </si>
  <si>
    <t>292.4</t>
  </si>
  <si>
    <t>292.5</t>
  </si>
  <si>
    <t>292.6</t>
  </si>
  <si>
    <t>292.7</t>
  </si>
  <si>
    <t>292.8</t>
  </si>
  <si>
    <t>292.9</t>
  </si>
  <si>
    <t>292.10</t>
  </si>
  <si>
    <t>292.11</t>
  </si>
  <si>
    <t>292.12</t>
  </si>
  <si>
    <t>292.13</t>
  </si>
  <si>
    <t>292.14</t>
  </si>
  <si>
    <t>292.15</t>
  </si>
  <si>
    <t>292.16</t>
  </si>
  <si>
    <t>292.17</t>
  </si>
  <si>
    <t>292.18</t>
  </si>
  <si>
    <t>292.19</t>
  </si>
  <si>
    <t>292.20</t>
  </si>
  <si>
    <t>292.21</t>
  </si>
  <si>
    <t>292.22</t>
  </si>
  <si>
    <t>Мероприятие 1.7. Организация площадок для отдыха взрослых</t>
  </si>
  <si>
    <t>Мероприятие 1.13. Устройство площадки хозяйственного назначения</t>
  </si>
  <si>
    <t>Мероприятие 1.14. Обустройство парковки индивидуального транспорта, в том числе с оборудованием специальными конструкциями для велосипедов</t>
  </si>
  <si>
    <t xml:space="preserve">Мероприятие 1.17. Устройство плоскостных сооружений </t>
  </si>
  <si>
    <t>Мероприятие 1.18. Устройство ступеней, лестниц на перепадах рельефа</t>
  </si>
  <si>
    <t>Мероприятие 1.19. Устройство водоотводных канав для сбора и отвода воды с территории</t>
  </si>
  <si>
    <t>Мероприятие 8  Осуществление расходов по перевозке безродных, невостребованных, неопознанных умерших</t>
  </si>
  <si>
    <t>в том числе Мероприятие 15.1. Установка детского игрового оборудования</t>
  </si>
  <si>
    <t>Мероприятие 15.2. Установка физкультурно-оздоровительных устройств, сооружений, комплексов</t>
  </si>
  <si>
    <t>Мероприятие 15.3. Организация детских игровых площадок</t>
  </si>
  <si>
    <t>Мероприятие 15.4. Организация площадок для занятий спортом</t>
  </si>
  <si>
    <t>Мероприятие 15.5. Развитие дорожно-тропиночной сети</t>
  </si>
  <si>
    <t>Мероприятие 15.6. Установка элементов городской мебели</t>
  </si>
  <si>
    <t>Мероприятие 15.7. Организация площадок для отдыха взрослых</t>
  </si>
  <si>
    <t>Мероприятие 15.8. Озеленение территории</t>
  </si>
  <si>
    <t>Мероприятие 15.9. Установка малых архитектурных форм</t>
  </si>
  <si>
    <t>Мероприятие 15.10. Устройство ограждения постоянного назначения в виде живых изгородей</t>
  </si>
  <si>
    <t>Мероприятие 15.11. Наружное освещение территории</t>
  </si>
  <si>
    <t>Мероприятие 15.12. Организация площадки для выгула и дрессировки собак</t>
  </si>
  <si>
    <t>Мероприятие 15.13. Устройство площадки хозяйственного назначения</t>
  </si>
  <si>
    <t>Мероприятие 15.14. Обустройство парковки индивидуального транспорта, в том числе с оборудованием специальными конструкциями для велосипедов</t>
  </si>
  <si>
    <t>Мероприятие 15.15. Использование коммунально-бытового оборудования</t>
  </si>
  <si>
    <t>Мероприятие 15.16. Применение усовершенствованного покрытия на детских площадках и плоскостных сооружениях</t>
  </si>
  <si>
    <t xml:space="preserve">Мероприятие 15.17. Устройство плоскостных сооружений </t>
  </si>
  <si>
    <t>Мероприятие 15.18. Устройство ступеней, лестниц на перепадах рельефа</t>
  </si>
  <si>
    <t>Мероприятие 15.19. Устройство водоотводных канав для сбора и отвода воды с территории</t>
  </si>
  <si>
    <t>Мероприятие 15.20. Обеспечение условий доступности для инвалидов и других маломобильных групп населения</t>
  </si>
  <si>
    <t>291.1</t>
  </si>
  <si>
    <t>291.2</t>
  </si>
  <si>
    <t>291.3</t>
  </si>
  <si>
    <t>291.4</t>
  </si>
  <si>
    <t>291.5</t>
  </si>
  <si>
    <t>291.6</t>
  </si>
  <si>
    <t>291.7</t>
  </si>
  <si>
    <t>291.8</t>
  </si>
  <si>
    <t>291.9</t>
  </si>
  <si>
    <t>291.10</t>
  </si>
  <si>
    <t>291.11</t>
  </si>
  <si>
    <t>291.12</t>
  </si>
  <si>
    <t>291.13</t>
  </si>
  <si>
    <t>291.14</t>
  </si>
  <si>
    <t>291.15</t>
  </si>
  <si>
    <t>291.16</t>
  </si>
  <si>
    <t>291.17</t>
  </si>
  <si>
    <t>291.18</t>
  </si>
  <si>
    <t>291.19</t>
  </si>
  <si>
    <t>291.20</t>
  </si>
  <si>
    <t>291.21</t>
  </si>
  <si>
    <t>291.22</t>
  </si>
  <si>
    <t>291.23</t>
  </si>
  <si>
    <t>291.24</t>
  </si>
  <si>
    <t>291.25</t>
  </si>
  <si>
    <t>291.26</t>
  </si>
  <si>
    <t>291.27</t>
  </si>
  <si>
    <t>Мероприятие 16 Благоустройство дворовых территорий, всего, из них</t>
  </si>
  <si>
    <t>291.28</t>
  </si>
  <si>
    <t>291.29</t>
  </si>
  <si>
    <t>291.30</t>
  </si>
  <si>
    <t>291.31</t>
  </si>
  <si>
    <t>291.32</t>
  </si>
  <si>
    <t>291.33</t>
  </si>
  <si>
    <t>291.34</t>
  </si>
  <si>
    <t>291.35</t>
  </si>
  <si>
    <t>291.36</t>
  </si>
  <si>
    <t>291.37</t>
  </si>
  <si>
    <t>291.38</t>
  </si>
  <si>
    <t>291.39</t>
  </si>
  <si>
    <t>291.40</t>
  </si>
  <si>
    <t>291.41</t>
  </si>
  <si>
    <t>291.42</t>
  </si>
  <si>
    <t>291.43</t>
  </si>
  <si>
    <t>291.44</t>
  </si>
  <si>
    <t>291.45</t>
  </si>
  <si>
    <t>291.46</t>
  </si>
  <si>
    <t>291.47</t>
  </si>
  <si>
    <t>в том числе Мероприятие 16.1. Установка детского игрового оборудования</t>
  </si>
  <si>
    <t>Мероприятие 16.2. Установка физкультурно-оздоровительных устройств, сооружений, комплексов</t>
  </si>
  <si>
    <t>Мероприятие 16.3. Организация детских игровых площадок</t>
  </si>
  <si>
    <t>Мероприятие 16.4. Организация площадок для занятий спортом</t>
  </si>
  <si>
    <t>Мероприятие 16.5. Развитие дорожно-тропиночной сети</t>
  </si>
  <si>
    <t>Мероприятие 16.6. Установка элементов городской мебели</t>
  </si>
  <si>
    <t>Мероприятие 16.7. Организация площадки для отдыха взрослых</t>
  </si>
  <si>
    <t>Мероприятие 16.8. Озеленение территории</t>
  </si>
  <si>
    <t>Мероприятие 16.9. Установка малых архитектурных форм</t>
  </si>
  <si>
    <t>Мероприятие 16.10. Устройство ограждения постоянного назначения в виде живых изгородей</t>
  </si>
  <si>
    <t>Мероприятие 16.11. Наружное освещение территории</t>
  </si>
  <si>
    <t>Мероприятие 16.12. Организация площадки для выгула и дрессировки собак</t>
  </si>
  <si>
    <t>Мпероприятие 16.13. Устройство площадки хозяйственного назначения</t>
  </si>
  <si>
    <t>Мероприятие 16.14. Обустройство парковки индивидуального транспорта, в том числе с оборудованием специальными конструкциями для велосипедов</t>
  </si>
  <si>
    <t>Мероприятие 16.15. Использование коммунально-бытового оборудования</t>
  </si>
  <si>
    <t>Мероприятие 16.16. Применение усовершенствованного покрытия на детских площадках и плоскостных сооружениях</t>
  </si>
  <si>
    <t xml:space="preserve">Мероприятие 16.17. Устройство плоскостных сооружений </t>
  </si>
  <si>
    <t>Мероприятие 16.18. Устройство ступеней, лестниц на перепадах рельефа</t>
  </si>
  <si>
    <t>Мероприятие 16.19. Устройство водоотводных канав для сбора и отвода воды с дворовой территории</t>
  </si>
  <si>
    <t>Мероприятие 16.20. Обеспечение условий доступности для инвалидов и других маломобильных групп населения</t>
  </si>
  <si>
    <t>Строки 1-13, 246-291, 291.1-291.47, 292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года"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</si>
  <si>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от _________________ № ______                                                      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</si>
  <si>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</si>
  <si>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</si>
  <si>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</si>
  <si>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</si>
  <si>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</si>
  <si>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</si>
  <si>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</si>
  <si>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</si>
  <si>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Приложение № 2                                                                                          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2022 года»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</si>
  <si>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</si>
  <si>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</si>
  <si>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31</t>
  </si>
  <si>
    <t>2. Прочие нужды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</si>
  <si>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2022 года»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</si>
  <si>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</si>
  <si>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Мероприятие 1 Организация и обеспечение деятельности Муниципального казенного учреждения Артемовского городского округа "Жилкомстрой"</t>
  </si>
  <si>
    <t>Наименование мероприятия/Источники расходов на финансирование</t>
  </si>
  <si>
    <t>в том числе по годам выполнения</t>
  </si>
  <si>
    <t>34</t>
  </si>
  <si>
    <t xml:space="preserve">Приложение 1                                                                                                          к постановлению Администрации                                                                      Артемовского городского округа                                                   «     »  ________________ 20____                                                               </t>
  </si>
  <si>
    <t>Исполнитель: Дьячкова Наталья Юрьевна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</si>
</sst>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horizontal="center" wrapText="1"/>
      <protection/>
    </xf>
    <xf numFmtId="2" fontId="4" fillId="0" borderId="10" xfId="52" applyNumberFormat="1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vertical="top" wrapText="1"/>
    </xf>
    <xf numFmtId="0" fontId="1" fillId="6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 applyProtection="1">
      <alignment wrapText="1"/>
      <protection locked="0"/>
    </xf>
    <xf numFmtId="165" fontId="4" fillId="0" borderId="11" xfId="0" applyNumberFormat="1" applyFont="1" applyFill="1" applyBorder="1" applyAlignment="1" applyProtection="1">
      <alignment wrapText="1"/>
      <protection locked="0"/>
    </xf>
    <xf numFmtId="164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right" vertical="top" wrapText="1"/>
    </xf>
    <xf numFmtId="165" fontId="4" fillId="0" borderId="13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 wrapText="1"/>
    </xf>
    <xf numFmtId="165" fontId="4" fillId="0" borderId="13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horizontal="right" wrapText="1"/>
    </xf>
    <xf numFmtId="164" fontId="4" fillId="0" borderId="10" xfId="52" applyNumberFormat="1" applyFont="1" applyFill="1" applyBorder="1" applyAlignment="1">
      <alignment wrapText="1"/>
      <protection/>
    </xf>
    <xf numFmtId="164" fontId="4" fillId="0" borderId="11" xfId="52" applyNumberFormat="1" applyFont="1" applyFill="1" applyBorder="1" applyAlignment="1">
      <alignment wrapText="1"/>
      <protection/>
    </xf>
    <xf numFmtId="164" fontId="4" fillId="0" borderId="10" xfId="52" applyNumberFormat="1" applyFont="1" applyFill="1" applyBorder="1" applyAlignment="1">
      <alignment horizontal="right" wrapText="1"/>
      <protection/>
    </xf>
    <xf numFmtId="164" fontId="4" fillId="0" borderId="13" xfId="52" applyNumberFormat="1" applyFont="1" applyFill="1" applyBorder="1" applyAlignment="1">
      <alignment wrapText="1"/>
      <protection/>
    </xf>
    <xf numFmtId="165" fontId="4" fillId="0" borderId="10" xfId="52" applyNumberFormat="1" applyFont="1" applyFill="1" applyBorder="1" applyAlignment="1">
      <alignment wrapText="1"/>
      <protection/>
    </xf>
    <xf numFmtId="164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right" vertical="top" wrapText="1"/>
    </xf>
    <xf numFmtId="165" fontId="9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vertical="top" wrapText="1"/>
    </xf>
    <xf numFmtId="165" fontId="9" fillId="0" borderId="13" xfId="0" applyNumberFormat="1" applyFont="1" applyFill="1" applyBorder="1" applyAlignment="1">
      <alignment wrapText="1"/>
    </xf>
    <xf numFmtId="165" fontId="9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9" fillId="25" borderId="10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4" fontId="5" fillId="0" borderId="10" xfId="52" applyNumberFormat="1" applyFont="1" applyFill="1" applyBorder="1" applyAlignment="1">
      <alignment horizontal="center" wrapText="1"/>
      <protection/>
    </xf>
    <xf numFmtId="4" fontId="8" fillId="0" borderId="1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1"/>
  <sheetViews>
    <sheetView view="pageBreakPreview" zoomScale="75" zoomScaleNormal="90" zoomScaleSheetLayoutView="75" zoomScalePageLayoutView="90" workbookViewId="0" topLeftCell="A2">
      <selection activeCell="A5" sqref="A5:J5"/>
    </sheetView>
  </sheetViews>
  <sheetFormatPr defaultColWidth="9.140625" defaultRowHeight="15"/>
  <cols>
    <col min="1" max="1" width="9.28125" style="3" customWidth="1"/>
    <col min="2" max="2" width="43.57421875" style="1" customWidth="1"/>
    <col min="3" max="3" width="17.8515625" style="2" bestFit="1" customWidth="1"/>
    <col min="4" max="5" width="15.28125" style="2" customWidth="1"/>
    <col min="6" max="6" width="17.8515625" style="34" customWidth="1"/>
    <col min="7" max="7" width="15.28125" style="2" customWidth="1"/>
    <col min="8" max="8" width="16.8515625" style="2" customWidth="1"/>
    <col min="9" max="9" width="19.421875" style="2" customWidth="1"/>
    <col min="10" max="10" width="18.5742187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40" t="s">
        <v>151</v>
      </c>
      <c r="B1" s="41"/>
      <c r="C1" s="42"/>
      <c r="D1" s="42"/>
      <c r="E1" s="42"/>
      <c r="F1" s="42"/>
      <c r="G1" s="42"/>
      <c r="H1" s="112" t="s">
        <v>169</v>
      </c>
      <c r="I1" s="112"/>
      <c r="J1" s="112"/>
    </row>
    <row r="2" spans="1:10" ht="102.75" customHeight="1">
      <c r="A2" s="40"/>
      <c r="B2" s="41"/>
      <c r="C2" s="42"/>
      <c r="D2" s="42"/>
      <c r="E2" s="42"/>
      <c r="F2" s="42"/>
      <c r="G2" s="42"/>
      <c r="H2" s="104"/>
      <c r="I2" s="104"/>
      <c r="J2" s="104"/>
    </row>
    <row r="3" spans="1:10" ht="84" customHeight="1">
      <c r="A3" s="40"/>
      <c r="B3" s="41"/>
      <c r="C3" s="42"/>
      <c r="D3" s="42"/>
      <c r="E3" s="42"/>
      <c r="F3" s="42"/>
      <c r="G3" s="42"/>
      <c r="H3" s="112" t="s">
        <v>200</v>
      </c>
      <c r="I3" s="112"/>
      <c r="J3" s="112"/>
    </row>
    <row r="4" spans="1:10" ht="18.75" customHeight="1">
      <c r="A4" s="43"/>
      <c r="B4" s="43"/>
      <c r="C4" s="43"/>
      <c r="D4" s="43"/>
      <c r="E4" s="43"/>
      <c r="F4" s="43"/>
      <c r="G4" s="44"/>
      <c r="H4" s="42"/>
      <c r="I4" s="42"/>
      <c r="J4" s="42"/>
    </row>
    <row r="5" spans="1:10" ht="49.5" customHeight="1">
      <c r="A5" s="113" t="s">
        <v>102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0" ht="159.75" customHeight="1">
      <c r="A6" s="127" t="s">
        <v>186</v>
      </c>
      <c r="B6" s="124" t="s">
        <v>43</v>
      </c>
      <c r="C6" s="118"/>
      <c r="D6" s="119"/>
      <c r="E6" s="119"/>
      <c r="F6" s="119"/>
      <c r="G6" s="119"/>
      <c r="H6" s="119"/>
      <c r="I6" s="120"/>
      <c r="J6" s="45" t="s">
        <v>49</v>
      </c>
    </row>
    <row r="7" spans="1:10" ht="27" customHeight="1">
      <c r="A7" s="128"/>
      <c r="B7" s="125"/>
      <c r="C7" s="116" t="s">
        <v>44</v>
      </c>
      <c r="D7" s="121" t="s">
        <v>45</v>
      </c>
      <c r="E7" s="122"/>
      <c r="F7" s="122"/>
      <c r="G7" s="122"/>
      <c r="H7" s="122"/>
      <c r="I7" s="123"/>
      <c r="J7" s="14"/>
    </row>
    <row r="8" spans="1:10" ht="20.25">
      <c r="A8" s="129"/>
      <c r="B8" s="126"/>
      <c r="C8" s="117"/>
      <c r="D8" s="36">
        <v>2015</v>
      </c>
      <c r="E8" s="36">
        <v>2016</v>
      </c>
      <c r="F8" s="36">
        <v>2017</v>
      </c>
      <c r="G8" s="36">
        <v>2018</v>
      </c>
      <c r="H8" s="36">
        <v>2019</v>
      </c>
      <c r="I8" s="36">
        <v>2020</v>
      </c>
      <c r="J8" s="14"/>
    </row>
    <row r="9" spans="1:10" ht="40.5" customHeight="1">
      <c r="A9" s="36">
        <v>1</v>
      </c>
      <c r="B9" s="8" t="s">
        <v>0</v>
      </c>
      <c r="C9" s="60">
        <f>C10+C11+C12+C13</f>
        <v>3637889.1999999997</v>
      </c>
      <c r="D9" s="60">
        <f aca="true" t="shared" si="0" ref="D9:I9">D10+D11+D12+D13</f>
        <v>531339.4</v>
      </c>
      <c r="E9" s="60">
        <f>E10+E11+E12+E13</f>
        <v>634113.7999999999</v>
      </c>
      <c r="F9" s="60">
        <f t="shared" si="0"/>
        <v>725472.7</v>
      </c>
      <c r="G9" s="60">
        <f t="shared" si="0"/>
        <v>586595.3</v>
      </c>
      <c r="H9" s="60">
        <f t="shared" si="0"/>
        <v>543073.2</v>
      </c>
      <c r="I9" s="60">
        <f t="shared" si="0"/>
        <v>617294.7999999999</v>
      </c>
      <c r="J9" s="36" t="s">
        <v>76</v>
      </c>
    </row>
    <row r="10" spans="1:10" ht="20.25">
      <c r="A10" s="36">
        <f>A9+1</f>
        <v>2</v>
      </c>
      <c r="B10" s="8" t="s">
        <v>1</v>
      </c>
      <c r="C10" s="60">
        <f>C18</f>
        <v>337434.39999999997</v>
      </c>
      <c r="D10" s="60">
        <f>D18+D15</f>
        <v>63734.5</v>
      </c>
      <c r="E10" s="60">
        <f>E18</f>
        <v>56389.399999999994</v>
      </c>
      <c r="F10" s="60">
        <f>F18</f>
        <v>56061.8</v>
      </c>
      <c r="G10" s="60">
        <f>G18</f>
        <v>56041.8</v>
      </c>
      <c r="H10" s="60">
        <f>H18</f>
        <v>56021.8</v>
      </c>
      <c r="I10" s="60">
        <f>I18</f>
        <v>49185.1</v>
      </c>
      <c r="J10" s="36" t="s">
        <v>76</v>
      </c>
    </row>
    <row r="11" spans="1:10" ht="20.25">
      <c r="A11" s="36">
        <f aca="true" t="shared" si="1" ref="A11:A74">A10+1</f>
        <v>3</v>
      </c>
      <c r="B11" s="8" t="s">
        <v>2</v>
      </c>
      <c r="C11" s="60">
        <f aca="true" t="shared" si="2" ref="C11:I11">C15+C19</f>
        <v>1509457.4</v>
      </c>
      <c r="D11" s="60">
        <f>D15+D19</f>
        <v>208880.8</v>
      </c>
      <c r="E11" s="60">
        <f>E15+E19</f>
        <v>276055.19999999995</v>
      </c>
      <c r="F11" s="60">
        <f t="shared" si="2"/>
        <v>331798.5</v>
      </c>
      <c r="G11" s="60">
        <f>G15+G19</f>
        <v>246953.3</v>
      </c>
      <c r="H11" s="60">
        <f>H15+H19</f>
        <v>209517.09999999998</v>
      </c>
      <c r="I11" s="60">
        <f t="shared" si="2"/>
        <v>236252.5</v>
      </c>
      <c r="J11" s="36" t="s">
        <v>76</v>
      </c>
    </row>
    <row r="12" spans="1:10" ht="20.25">
      <c r="A12" s="36">
        <f t="shared" si="1"/>
        <v>4</v>
      </c>
      <c r="B12" s="8" t="s">
        <v>3</v>
      </c>
      <c r="C12" s="60">
        <f>C16+C20</f>
        <v>1671963.6</v>
      </c>
      <c r="D12" s="60">
        <f>D16+D20</f>
        <v>248555.1</v>
      </c>
      <c r="E12" s="60">
        <f>E16+E20</f>
        <v>284517.69999999995</v>
      </c>
      <c r="F12" s="60">
        <f>F16+F20</f>
        <v>317881.89999999997</v>
      </c>
      <c r="G12" s="60">
        <f>G16+G20</f>
        <v>261514.50000000006</v>
      </c>
      <c r="H12" s="60">
        <f>H16+H20</f>
        <v>253284.3</v>
      </c>
      <c r="I12" s="60">
        <f>I16+I20</f>
        <v>306210.10000000003</v>
      </c>
      <c r="J12" s="36" t="s">
        <v>76</v>
      </c>
    </row>
    <row r="13" spans="1:10" ht="20.25">
      <c r="A13" s="36">
        <f t="shared" si="1"/>
        <v>5</v>
      </c>
      <c r="B13" s="8" t="s">
        <v>118</v>
      </c>
      <c r="C13" s="60">
        <f aca="true" t="shared" si="3" ref="C13:I13">C21</f>
        <v>119033.79999999999</v>
      </c>
      <c r="D13" s="60">
        <f t="shared" si="3"/>
        <v>10169</v>
      </c>
      <c r="E13" s="60">
        <f>E21</f>
        <v>17151.5</v>
      </c>
      <c r="F13" s="60">
        <f t="shared" si="3"/>
        <v>19730.5</v>
      </c>
      <c r="G13" s="60">
        <f t="shared" si="3"/>
        <v>22085.7</v>
      </c>
      <c r="H13" s="60">
        <f t="shared" si="3"/>
        <v>24250</v>
      </c>
      <c r="I13" s="60">
        <f t="shared" si="3"/>
        <v>25647.1</v>
      </c>
      <c r="J13" s="36" t="s">
        <v>76</v>
      </c>
    </row>
    <row r="14" spans="1:10" ht="19.5" customHeight="1">
      <c r="A14" s="36">
        <f t="shared" si="1"/>
        <v>6</v>
      </c>
      <c r="B14" s="8" t="s">
        <v>4</v>
      </c>
      <c r="C14" s="60">
        <f>D14+E14+F14+G14+H14+I14</f>
        <v>204967.7</v>
      </c>
      <c r="D14" s="60">
        <f aca="true" t="shared" si="4" ref="D14:I14">D15+D16</f>
        <v>14319.400000000001</v>
      </c>
      <c r="E14" s="60">
        <f t="shared" si="4"/>
        <v>34261</v>
      </c>
      <c r="F14" s="60">
        <f t="shared" si="4"/>
        <v>125887.70000000001</v>
      </c>
      <c r="G14" s="60">
        <f t="shared" si="4"/>
        <v>30499.600000000002</v>
      </c>
      <c r="H14" s="60">
        <f t="shared" si="4"/>
        <v>0</v>
      </c>
      <c r="I14" s="60">
        <f t="shared" si="4"/>
        <v>0</v>
      </c>
      <c r="J14" s="36" t="s">
        <v>76</v>
      </c>
    </row>
    <row r="15" spans="1:10" ht="20.25">
      <c r="A15" s="36">
        <f t="shared" si="1"/>
        <v>7</v>
      </c>
      <c r="B15" s="8" t="s">
        <v>2</v>
      </c>
      <c r="C15" s="60">
        <f>D15+E15+F15+G15+H15+I15</f>
        <v>153534.9</v>
      </c>
      <c r="D15" s="60">
        <f aca="true" t="shared" si="5" ref="D15:I15">D109+D138+D213+D221+D394+D191+D243+D268</f>
        <v>0</v>
      </c>
      <c r="E15" s="60">
        <f t="shared" si="5"/>
        <v>24473.9</v>
      </c>
      <c r="F15" s="60">
        <f t="shared" si="5"/>
        <v>106285.6</v>
      </c>
      <c r="G15" s="60">
        <f t="shared" si="5"/>
        <v>22775.4</v>
      </c>
      <c r="H15" s="60">
        <f t="shared" si="5"/>
        <v>0</v>
      </c>
      <c r="I15" s="60">
        <f t="shared" si="5"/>
        <v>0</v>
      </c>
      <c r="J15" s="36" t="s">
        <v>76</v>
      </c>
    </row>
    <row r="16" spans="1:10" ht="20.25">
      <c r="A16" s="36">
        <f t="shared" si="1"/>
        <v>8</v>
      </c>
      <c r="B16" s="8" t="s">
        <v>3</v>
      </c>
      <c r="C16" s="60">
        <f>D16+E16+F16+G16+H16+I16</f>
        <v>51432.799999999996</v>
      </c>
      <c r="D16" s="60">
        <f aca="true" t="shared" si="6" ref="D16:I16">D110+D139+D192+D209+D222+D244+D395+D269</f>
        <v>14319.400000000001</v>
      </c>
      <c r="E16" s="60">
        <f t="shared" si="6"/>
        <v>9787.1</v>
      </c>
      <c r="F16" s="60">
        <f t="shared" si="6"/>
        <v>19602.1</v>
      </c>
      <c r="G16" s="60">
        <f t="shared" si="6"/>
        <v>7724.2</v>
      </c>
      <c r="H16" s="60">
        <f t="shared" si="6"/>
        <v>0</v>
      </c>
      <c r="I16" s="60">
        <f t="shared" si="6"/>
        <v>0</v>
      </c>
      <c r="J16" s="36" t="s">
        <v>76</v>
      </c>
    </row>
    <row r="17" spans="1:10" ht="20.25" customHeight="1">
      <c r="A17" s="36">
        <f t="shared" si="1"/>
        <v>9</v>
      </c>
      <c r="B17" s="8" t="s">
        <v>5</v>
      </c>
      <c r="C17" s="60">
        <f>D17+E17+F17+G17+H17+I17</f>
        <v>3432921.5</v>
      </c>
      <c r="D17" s="60">
        <f aca="true" t="shared" si="7" ref="D17:I17">D18+D19+D20+D21</f>
        <v>517020</v>
      </c>
      <c r="E17" s="60">
        <f t="shared" si="7"/>
        <v>599852.7999999999</v>
      </c>
      <c r="F17" s="60">
        <f t="shared" si="7"/>
        <v>599585</v>
      </c>
      <c r="G17" s="60">
        <f t="shared" si="7"/>
        <v>556095.7</v>
      </c>
      <c r="H17" s="60">
        <v>543073.2</v>
      </c>
      <c r="I17" s="60">
        <f t="shared" si="7"/>
        <v>617294.7999999999</v>
      </c>
      <c r="J17" s="36" t="s">
        <v>76</v>
      </c>
    </row>
    <row r="18" spans="1:10" ht="20.25">
      <c r="A18" s="36">
        <f t="shared" si="1"/>
        <v>10</v>
      </c>
      <c r="B18" s="8" t="s">
        <v>1</v>
      </c>
      <c r="C18" s="60">
        <f>C31+C72+C411+C428+C445+C125</f>
        <v>337434.39999999997</v>
      </c>
      <c r="D18" s="60">
        <f>D31+D72+D411+D428+D445+D114</f>
        <v>63734.5</v>
      </c>
      <c r="E18" s="60">
        <f>E31+E72+E411+E428+E445</f>
        <v>56389.399999999994</v>
      </c>
      <c r="F18" s="60">
        <f>F31+F72+F411+F428+F445</f>
        <v>56061.8</v>
      </c>
      <c r="G18" s="60">
        <f>G31+G72+G411+G428+G445</f>
        <v>56041.8</v>
      </c>
      <c r="H18" s="60">
        <f>H31+H72+H411+H428+H445</f>
        <v>56021.8</v>
      </c>
      <c r="I18" s="60">
        <f>I31+I72+I411+I428+I445</f>
        <v>49185.1</v>
      </c>
      <c r="J18" s="36" t="s">
        <v>76</v>
      </c>
    </row>
    <row r="19" spans="1:10" ht="20.25">
      <c r="A19" s="36">
        <f t="shared" si="1"/>
        <v>11</v>
      </c>
      <c r="B19" s="8" t="s">
        <v>2</v>
      </c>
      <c r="C19" s="60">
        <f>C32+C73+C115+C142+C248+C272+C412+C429+C225+C446+C460+C481+C494+C158+C363</f>
        <v>1355922.5</v>
      </c>
      <c r="D19" s="60">
        <f>D32+D73+D115+D142+D248+D272+D412+D429+D225+D446+D460+D158+D494</f>
        <v>208880.8</v>
      </c>
      <c r="E19" s="60">
        <f>E32+E73+E115+E142+E248+E272+E412+E429+E225+E446+E460+E158+E494+E476</f>
        <v>251581.29999999996</v>
      </c>
      <c r="F19" s="60">
        <f>F32+F73+F115+F142+F248+F272+F412+F429+F225+F446+F460+F158+F494+F481+F363</f>
        <v>225512.9</v>
      </c>
      <c r="G19" s="60">
        <f>G32+G73+G115+G142+G248+G272+G412+G429+G225+G446+G460+G158+G494+G481</f>
        <v>224177.9</v>
      </c>
      <c r="H19" s="60">
        <f>H32+H73+H115+H142+H248+H272+H412+H429+H225+H446+H460+H158+H494+H481</f>
        <v>209517.09999999998</v>
      </c>
      <c r="I19" s="60">
        <f>I32+I73+I115+I142+I248+I272+I412+I429+I225+I446+I460+I158+I494+I481</f>
        <v>236252.5</v>
      </c>
      <c r="J19" s="36" t="s">
        <v>76</v>
      </c>
    </row>
    <row r="20" spans="1:10" ht="20.25">
      <c r="A20" s="36">
        <f t="shared" si="1"/>
        <v>12</v>
      </c>
      <c r="B20" s="8" t="s">
        <v>3</v>
      </c>
      <c r="C20" s="60">
        <f>SUM(D20:I20)</f>
        <v>1620530.8</v>
      </c>
      <c r="D20" s="60">
        <v>234235.7</v>
      </c>
      <c r="E20" s="60">
        <f>E33+E74+E116+E143+E196+E226+E249+E273+E398+E413+E430+E447+E461+E159+E178+E482+E495+E364</f>
        <v>274730.6</v>
      </c>
      <c r="F20" s="60">
        <v>298279.8</v>
      </c>
      <c r="G20" s="60">
        <f>G33+G74+G116+G143+G196+G226+G249+G273+G398+G413+G430+G447+G461+G159+G178+G482+G495+G364</f>
        <v>253790.30000000005</v>
      </c>
      <c r="H20" s="60">
        <v>253284.3</v>
      </c>
      <c r="I20" s="60">
        <f>I33+I74+I116+I143+I196+I226+I249+I273+I398+I413+I430+I447+I461+I159+I178+I482+I495+I364</f>
        <v>306210.10000000003</v>
      </c>
      <c r="J20" s="36" t="s">
        <v>76</v>
      </c>
    </row>
    <row r="21" spans="1:10" ht="20.25">
      <c r="A21" s="36">
        <f t="shared" si="1"/>
        <v>13</v>
      </c>
      <c r="B21" s="8" t="s">
        <v>118</v>
      </c>
      <c r="C21" s="60">
        <f>D21+E21+F21+G21+H21+I21</f>
        <v>119033.79999999999</v>
      </c>
      <c r="D21" s="60">
        <f aca="true" t="shared" si="8" ref="D21:I21">D414+D431+D448+D483</f>
        <v>10169</v>
      </c>
      <c r="E21" s="60">
        <f t="shared" si="8"/>
        <v>17151.5</v>
      </c>
      <c r="F21" s="60">
        <f t="shared" si="8"/>
        <v>19730.5</v>
      </c>
      <c r="G21" s="60">
        <f t="shared" si="8"/>
        <v>22085.7</v>
      </c>
      <c r="H21" s="60">
        <f t="shared" si="8"/>
        <v>24250</v>
      </c>
      <c r="I21" s="60">
        <f t="shared" si="8"/>
        <v>25647.1</v>
      </c>
      <c r="J21" s="36" t="s">
        <v>76</v>
      </c>
    </row>
    <row r="22" spans="1:10" ht="39" customHeight="1">
      <c r="A22" s="36">
        <f t="shared" si="1"/>
        <v>14</v>
      </c>
      <c r="B22" s="110" t="s">
        <v>103</v>
      </c>
      <c r="C22" s="110"/>
      <c r="D22" s="110"/>
      <c r="E22" s="110"/>
      <c r="F22" s="110"/>
      <c r="G22" s="110"/>
      <c r="H22" s="110"/>
      <c r="I22" s="110"/>
      <c r="J22" s="110"/>
    </row>
    <row r="23" spans="1:10" ht="20.25">
      <c r="A23" s="36">
        <f t="shared" si="1"/>
        <v>15</v>
      </c>
      <c r="B23" s="8" t="s">
        <v>6</v>
      </c>
      <c r="C23" s="59">
        <f>D23+E23+F23+G23+H23+I23</f>
        <v>50558.899999999994</v>
      </c>
      <c r="D23" s="59">
        <f aca="true" t="shared" si="9" ref="D23:I23">D25+D26+D27</f>
        <v>8216.3</v>
      </c>
      <c r="E23" s="59">
        <f t="shared" si="9"/>
        <v>11627.2</v>
      </c>
      <c r="F23" s="59">
        <f t="shared" si="9"/>
        <v>7270.6</v>
      </c>
      <c r="G23" s="59">
        <f t="shared" si="9"/>
        <v>7132.6</v>
      </c>
      <c r="H23" s="59">
        <f t="shared" si="9"/>
        <v>7132.6</v>
      </c>
      <c r="I23" s="59">
        <f t="shared" si="9"/>
        <v>9179.6</v>
      </c>
      <c r="J23" s="36" t="s">
        <v>76</v>
      </c>
    </row>
    <row r="24" spans="1:10" ht="20.25">
      <c r="A24" s="36">
        <f t="shared" si="1"/>
        <v>16</v>
      </c>
      <c r="B24" s="8" t="s">
        <v>7</v>
      </c>
      <c r="C24" s="59">
        <f>D24+E24+F24+G24+H24+I24</f>
        <v>0</v>
      </c>
      <c r="D24" s="59"/>
      <c r="E24" s="59"/>
      <c r="F24" s="59"/>
      <c r="G24" s="59"/>
      <c r="H24" s="59"/>
      <c r="I24" s="59"/>
      <c r="J24" s="36" t="s">
        <v>76</v>
      </c>
    </row>
    <row r="25" spans="1:10" ht="20.25">
      <c r="A25" s="36">
        <f t="shared" si="1"/>
        <v>17</v>
      </c>
      <c r="B25" s="8" t="s">
        <v>1</v>
      </c>
      <c r="C25" s="59">
        <f aca="true" t="shared" si="10" ref="C25:I25">C31</f>
        <v>16943.600000000002</v>
      </c>
      <c r="D25" s="59">
        <f t="shared" si="10"/>
        <v>2673.9</v>
      </c>
      <c r="E25" s="59">
        <f t="shared" si="10"/>
        <v>3854.2000000000003</v>
      </c>
      <c r="F25" s="59">
        <f t="shared" si="10"/>
        <v>2560.8</v>
      </c>
      <c r="G25" s="59">
        <f t="shared" si="10"/>
        <v>2560.8</v>
      </c>
      <c r="H25" s="59">
        <f t="shared" si="10"/>
        <v>2560.8</v>
      </c>
      <c r="I25" s="59">
        <f t="shared" si="10"/>
        <v>2733.1</v>
      </c>
      <c r="J25" s="36" t="s">
        <v>76</v>
      </c>
    </row>
    <row r="26" spans="1:10" ht="20.25">
      <c r="A26" s="36">
        <f t="shared" si="1"/>
        <v>18</v>
      </c>
      <c r="B26" s="8" t="s">
        <v>2</v>
      </c>
      <c r="C26" s="59">
        <f>D26+E26+F26+G26+H26+I26</f>
        <v>1347.5000000000002</v>
      </c>
      <c r="D26" s="59">
        <f>D32</f>
        <v>841.6</v>
      </c>
      <c r="E26" s="59">
        <f>E32</f>
        <v>98.39999999999999</v>
      </c>
      <c r="F26" s="59">
        <f aca="true" t="shared" si="11" ref="E26:I27">F32</f>
        <v>102.39999999999999</v>
      </c>
      <c r="G26" s="59">
        <f t="shared" si="11"/>
        <v>102.39999999999999</v>
      </c>
      <c r="H26" s="59">
        <f t="shared" si="11"/>
        <v>102.39999999999999</v>
      </c>
      <c r="I26" s="59">
        <f t="shared" si="11"/>
        <v>100.3</v>
      </c>
      <c r="J26" s="36" t="s">
        <v>76</v>
      </c>
    </row>
    <row r="27" spans="1:10" ht="20.25">
      <c r="A27" s="36">
        <f t="shared" si="1"/>
        <v>19</v>
      </c>
      <c r="B27" s="8" t="s">
        <v>3</v>
      </c>
      <c r="C27" s="59">
        <f>D27+E27+F27+G27+H27+I27</f>
        <v>32267.800000000007</v>
      </c>
      <c r="D27" s="59">
        <f>D33</f>
        <v>4700.8</v>
      </c>
      <c r="E27" s="59">
        <f t="shared" si="11"/>
        <v>7674.6</v>
      </c>
      <c r="F27" s="59">
        <f t="shared" si="11"/>
        <v>4607.4</v>
      </c>
      <c r="G27" s="59">
        <f t="shared" si="11"/>
        <v>4469.4</v>
      </c>
      <c r="H27" s="59">
        <f t="shared" si="11"/>
        <v>4469.4</v>
      </c>
      <c r="I27" s="59">
        <f t="shared" si="11"/>
        <v>6346.2</v>
      </c>
      <c r="J27" s="36" t="s">
        <v>76</v>
      </c>
    </row>
    <row r="28" spans="1:10" ht="20.25">
      <c r="A28" s="36">
        <f t="shared" si="1"/>
        <v>20</v>
      </c>
      <c r="B28" s="121" t="s">
        <v>8</v>
      </c>
      <c r="C28" s="122"/>
      <c r="D28" s="122"/>
      <c r="E28" s="122"/>
      <c r="F28" s="122"/>
      <c r="G28" s="122"/>
      <c r="H28" s="122"/>
      <c r="I28" s="122"/>
      <c r="J28" s="123"/>
    </row>
    <row r="29" spans="1:10" ht="40.5">
      <c r="A29" s="36">
        <f t="shared" si="1"/>
        <v>21</v>
      </c>
      <c r="B29" s="8" t="s">
        <v>9</v>
      </c>
      <c r="C29" s="60">
        <f>C31+C32+C33</f>
        <v>50558.90000000001</v>
      </c>
      <c r="D29" s="59">
        <f aca="true" t="shared" si="12" ref="D29:I29">D31+D32+D33</f>
        <v>8216.3</v>
      </c>
      <c r="E29" s="59">
        <f t="shared" si="12"/>
        <v>11627.2</v>
      </c>
      <c r="F29" s="59">
        <f t="shared" si="12"/>
        <v>7270.6</v>
      </c>
      <c r="G29" s="59">
        <f t="shared" si="12"/>
        <v>7132.6</v>
      </c>
      <c r="H29" s="59">
        <f t="shared" si="12"/>
        <v>7132.6</v>
      </c>
      <c r="I29" s="59">
        <f t="shared" si="12"/>
        <v>9179.6</v>
      </c>
      <c r="J29" s="36" t="s">
        <v>76</v>
      </c>
    </row>
    <row r="30" spans="1:10" ht="20.25">
      <c r="A30" s="36">
        <f t="shared" si="1"/>
        <v>22</v>
      </c>
      <c r="B30" s="8" t="s">
        <v>10</v>
      </c>
      <c r="C30" s="60"/>
      <c r="D30" s="59"/>
      <c r="E30" s="59"/>
      <c r="F30" s="59"/>
      <c r="G30" s="59"/>
      <c r="H30" s="59"/>
      <c r="I30" s="59"/>
      <c r="J30" s="36" t="s">
        <v>76</v>
      </c>
    </row>
    <row r="31" spans="1:10" ht="20.25">
      <c r="A31" s="36">
        <f t="shared" si="1"/>
        <v>23</v>
      </c>
      <c r="B31" s="8" t="s">
        <v>1</v>
      </c>
      <c r="C31" s="60">
        <f>C47+C52+C60</f>
        <v>16943.600000000002</v>
      </c>
      <c r="D31" s="59">
        <f>D47+D52</f>
        <v>2673.9</v>
      </c>
      <c r="E31" s="59">
        <f>E47+E52+E60</f>
        <v>3854.2000000000003</v>
      </c>
      <c r="F31" s="59">
        <f>F47+F52</f>
        <v>2560.8</v>
      </c>
      <c r="G31" s="59">
        <f>G47+G52</f>
        <v>2560.8</v>
      </c>
      <c r="H31" s="59">
        <f>H47+H52</f>
        <v>2560.8</v>
      </c>
      <c r="I31" s="59">
        <f>I47+I52</f>
        <v>2733.1</v>
      </c>
      <c r="J31" s="36" t="s">
        <v>76</v>
      </c>
    </row>
    <row r="32" spans="1:10" ht="20.25">
      <c r="A32" s="36">
        <f t="shared" si="1"/>
        <v>24</v>
      </c>
      <c r="B32" s="8" t="s">
        <v>2</v>
      </c>
      <c r="C32" s="60">
        <f>C43+C45+C50+C62</f>
        <v>1347.5</v>
      </c>
      <c r="D32" s="59">
        <f>D43+D45+D50+D62</f>
        <v>841.6</v>
      </c>
      <c r="E32" s="59">
        <f>E43+E45+E50+E62</f>
        <v>98.39999999999999</v>
      </c>
      <c r="F32" s="59">
        <f>F43+F45+F50</f>
        <v>102.39999999999999</v>
      </c>
      <c r="G32" s="59">
        <f>G43+G45+G50</f>
        <v>102.39999999999999</v>
      </c>
      <c r="H32" s="59">
        <f>H43+H45+H50</f>
        <v>102.39999999999999</v>
      </c>
      <c r="I32" s="59">
        <f>I43+I45+I50</f>
        <v>100.3</v>
      </c>
      <c r="J32" s="36" t="s">
        <v>76</v>
      </c>
    </row>
    <row r="33" spans="1:10" ht="20.25">
      <c r="A33" s="36">
        <f t="shared" si="1"/>
        <v>25</v>
      </c>
      <c r="B33" s="8" t="s">
        <v>3</v>
      </c>
      <c r="C33" s="60">
        <f>D33+E33+F33+G33+H33+I33</f>
        <v>32267.800000000007</v>
      </c>
      <c r="D33" s="59">
        <f aca="true" t="shared" si="13" ref="D33:I33">D35+D37+D39+D41+D49+D54+D56+D58</f>
        <v>4700.8</v>
      </c>
      <c r="E33" s="59">
        <f t="shared" si="13"/>
        <v>7674.6</v>
      </c>
      <c r="F33" s="59">
        <f t="shared" si="13"/>
        <v>4607.4</v>
      </c>
      <c r="G33" s="59">
        <f t="shared" si="13"/>
        <v>4469.4</v>
      </c>
      <c r="H33" s="59">
        <f t="shared" si="13"/>
        <v>4469.4</v>
      </c>
      <c r="I33" s="59">
        <f t="shared" si="13"/>
        <v>6346.2</v>
      </c>
      <c r="J33" s="36" t="s">
        <v>76</v>
      </c>
    </row>
    <row r="34" spans="1:10" ht="80.25" customHeight="1">
      <c r="A34" s="36">
        <f t="shared" si="1"/>
        <v>26</v>
      </c>
      <c r="B34" s="8" t="s">
        <v>140</v>
      </c>
      <c r="C34" s="60">
        <f>C35</f>
        <v>5790.8</v>
      </c>
      <c r="D34" s="59">
        <f aca="true" t="shared" si="14" ref="D34:I34">D35</f>
        <v>808.5</v>
      </c>
      <c r="E34" s="59">
        <f t="shared" si="14"/>
        <v>251.1</v>
      </c>
      <c r="F34" s="59">
        <f t="shared" si="14"/>
        <v>1050.4</v>
      </c>
      <c r="G34" s="59">
        <f t="shared" si="14"/>
        <v>912.4</v>
      </c>
      <c r="H34" s="59">
        <f t="shared" si="14"/>
        <v>912.4</v>
      </c>
      <c r="I34" s="59">
        <f t="shared" si="14"/>
        <v>1856</v>
      </c>
      <c r="J34" s="36">
        <v>3</v>
      </c>
    </row>
    <row r="35" spans="1:10" ht="20.25">
      <c r="A35" s="36">
        <f t="shared" si="1"/>
        <v>27</v>
      </c>
      <c r="B35" s="8" t="s">
        <v>3</v>
      </c>
      <c r="C35" s="60">
        <f aca="true" t="shared" si="15" ref="C35:C55">D35+E35+F35+G35+H35+I35</f>
        <v>5790.8</v>
      </c>
      <c r="D35" s="59">
        <v>808.5</v>
      </c>
      <c r="E35" s="59">
        <v>251.1</v>
      </c>
      <c r="F35" s="59">
        <v>1050.4</v>
      </c>
      <c r="G35" s="59">
        <v>912.4</v>
      </c>
      <c r="H35" s="59">
        <v>912.4</v>
      </c>
      <c r="I35" s="59">
        <v>1856</v>
      </c>
      <c r="J35" s="13" t="s">
        <v>76</v>
      </c>
    </row>
    <row r="36" spans="1:10" ht="164.25" customHeight="1">
      <c r="A36" s="36">
        <f t="shared" si="1"/>
        <v>28</v>
      </c>
      <c r="B36" s="8" t="s">
        <v>150</v>
      </c>
      <c r="C36" s="60">
        <f>D36+E36+F36+G36+H36+I36</f>
        <v>1193</v>
      </c>
      <c r="D36" s="59">
        <f aca="true" t="shared" si="16" ref="D36:I36">D37</f>
        <v>195</v>
      </c>
      <c r="E36" s="59">
        <f t="shared" si="16"/>
        <v>185</v>
      </c>
      <c r="F36" s="59">
        <f t="shared" si="16"/>
        <v>185</v>
      </c>
      <c r="G36" s="59">
        <f t="shared" si="16"/>
        <v>185</v>
      </c>
      <c r="H36" s="59">
        <f t="shared" si="16"/>
        <v>185</v>
      </c>
      <c r="I36" s="59">
        <f t="shared" si="16"/>
        <v>258</v>
      </c>
      <c r="J36" s="36">
        <v>5</v>
      </c>
    </row>
    <row r="37" spans="1:10" ht="20.25">
      <c r="A37" s="36">
        <f t="shared" si="1"/>
        <v>29</v>
      </c>
      <c r="B37" s="8" t="s">
        <v>3</v>
      </c>
      <c r="C37" s="60">
        <f t="shared" si="15"/>
        <v>1193</v>
      </c>
      <c r="D37" s="59">
        <v>195</v>
      </c>
      <c r="E37" s="59">
        <v>185</v>
      </c>
      <c r="F37" s="59">
        <v>185</v>
      </c>
      <c r="G37" s="59">
        <v>185</v>
      </c>
      <c r="H37" s="59">
        <v>185</v>
      </c>
      <c r="I37" s="59">
        <v>258</v>
      </c>
      <c r="J37" s="13" t="s">
        <v>76</v>
      </c>
    </row>
    <row r="38" spans="1:10" ht="78.75" customHeight="1">
      <c r="A38" s="36">
        <f t="shared" si="1"/>
        <v>30</v>
      </c>
      <c r="B38" s="8" t="s">
        <v>58</v>
      </c>
      <c r="C38" s="60">
        <f t="shared" si="15"/>
        <v>14115.8</v>
      </c>
      <c r="D38" s="59">
        <f aca="true" t="shared" si="17" ref="D38:I38">D39</f>
        <v>2236.8</v>
      </c>
      <c r="E38" s="59">
        <f t="shared" si="17"/>
        <v>2179</v>
      </c>
      <c r="F38" s="59">
        <f t="shared" si="17"/>
        <v>2300</v>
      </c>
      <c r="G38" s="59">
        <f t="shared" si="17"/>
        <v>2300</v>
      </c>
      <c r="H38" s="59">
        <f t="shared" si="17"/>
        <v>2300</v>
      </c>
      <c r="I38" s="59">
        <f t="shared" si="17"/>
        <v>2800</v>
      </c>
      <c r="J38" s="36">
        <v>9</v>
      </c>
    </row>
    <row r="39" spans="1:10" ht="20.25">
      <c r="A39" s="36">
        <f t="shared" si="1"/>
        <v>31</v>
      </c>
      <c r="B39" s="8" t="s">
        <v>3</v>
      </c>
      <c r="C39" s="60">
        <f t="shared" si="15"/>
        <v>14115.8</v>
      </c>
      <c r="D39" s="59">
        <v>2236.8</v>
      </c>
      <c r="E39" s="59">
        <v>2179</v>
      </c>
      <c r="F39" s="59">
        <v>2300</v>
      </c>
      <c r="G39" s="59">
        <v>2300</v>
      </c>
      <c r="H39" s="59">
        <v>2300</v>
      </c>
      <c r="I39" s="59">
        <v>2800</v>
      </c>
      <c r="J39" s="13" t="s">
        <v>76</v>
      </c>
    </row>
    <row r="40" spans="1:10" ht="156.75" customHeight="1">
      <c r="A40" s="36">
        <f t="shared" si="1"/>
        <v>32</v>
      </c>
      <c r="B40" s="8" t="s">
        <v>79</v>
      </c>
      <c r="C40" s="60">
        <f t="shared" si="15"/>
        <v>2145.5</v>
      </c>
      <c r="D40" s="59">
        <f aca="true" t="shared" si="18" ref="D40:I40">D41</f>
        <v>317.5</v>
      </c>
      <c r="E40" s="59">
        <f t="shared" si="18"/>
        <v>338</v>
      </c>
      <c r="F40" s="59">
        <f t="shared" si="18"/>
        <v>340</v>
      </c>
      <c r="G40" s="59">
        <f t="shared" si="18"/>
        <v>340</v>
      </c>
      <c r="H40" s="59">
        <f t="shared" si="18"/>
        <v>340</v>
      </c>
      <c r="I40" s="59">
        <f t="shared" si="18"/>
        <v>470</v>
      </c>
      <c r="J40" s="36">
        <v>10</v>
      </c>
    </row>
    <row r="41" spans="1:10" ht="20.25">
      <c r="A41" s="36">
        <f t="shared" si="1"/>
        <v>33</v>
      </c>
      <c r="B41" s="8" t="s">
        <v>3</v>
      </c>
      <c r="C41" s="60">
        <f t="shared" si="15"/>
        <v>2145.5</v>
      </c>
      <c r="D41" s="59">
        <v>317.5</v>
      </c>
      <c r="E41" s="59">
        <v>338</v>
      </c>
      <c r="F41" s="59">
        <v>340</v>
      </c>
      <c r="G41" s="59">
        <v>340</v>
      </c>
      <c r="H41" s="59">
        <v>340</v>
      </c>
      <c r="I41" s="59">
        <v>470</v>
      </c>
      <c r="J41" s="13" t="s">
        <v>76</v>
      </c>
    </row>
    <row r="42" spans="1:10" ht="236.25" customHeight="1">
      <c r="A42" s="36">
        <f t="shared" si="1"/>
        <v>34</v>
      </c>
      <c r="B42" s="8" t="s">
        <v>66</v>
      </c>
      <c r="C42" s="59">
        <f t="shared" si="15"/>
        <v>0.6</v>
      </c>
      <c r="D42" s="59">
        <v>0.1</v>
      </c>
      <c r="E42" s="59">
        <v>0.1</v>
      </c>
      <c r="F42" s="59">
        <v>0.1</v>
      </c>
      <c r="G42" s="59">
        <v>0.1</v>
      </c>
      <c r="H42" s="59">
        <v>0.1</v>
      </c>
      <c r="I42" s="59">
        <v>0.1</v>
      </c>
      <c r="J42" s="36">
        <v>12</v>
      </c>
    </row>
    <row r="43" spans="1:10" ht="20.25">
      <c r="A43" s="36">
        <f t="shared" si="1"/>
        <v>35</v>
      </c>
      <c r="B43" s="8" t="s">
        <v>11</v>
      </c>
      <c r="C43" s="59">
        <f t="shared" si="15"/>
        <v>0.6</v>
      </c>
      <c r="D43" s="59">
        <v>0.1</v>
      </c>
      <c r="E43" s="59">
        <v>0.1</v>
      </c>
      <c r="F43" s="59">
        <v>0.1</v>
      </c>
      <c r="G43" s="59">
        <v>0.1</v>
      </c>
      <c r="H43" s="59">
        <v>0.1</v>
      </c>
      <c r="I43" s="59">
        <v>0.1</v>
      </c>
      <c r="J43" s="13" t="s">
        <v>76</v>
      </c>
    </row>
    <row r="44" spans="1:10" ht="99" customHeight="1">
      <c r="A44" s="36">
        <f t="shared" si="1"/>
        <v>36</v>
      </c>
      <c r="B44" s="8" t="s">
        <v>59</v>
      </c>
      <c r="C44" s="59">
        <f>D44+E44+F44+G44+H44+I44</f>
        <v>597.3000000000001</v>
      </c>
      <c r="D44" s="59">
        <f aca="true" t="shared" si="19" ref="D44:I44">D45</f>
        <v>91.9</v>
      </c>
      <c r="E44" s="59">
        <f t="shared" si="19"/>
        <v>98.3</v>
      </c>
      <c r="F44" s="59">
        <f t="shared" si="19"/>
        <v>102.3</v>
      </c>
      <c r="G44" s="59">
        <f t="shared" si="19"/>
        <v>102.3</v>
      </c>
      <c r="H44" s="59">
        <f t="shared" si="19"/>
        <v>102.3</v>
      </c>
      <c r="I44" s="59">
        <f t="shared" si="19"/>
        <v>100.2</v>
      </c>
      <c r="J44" s="36">
        <v>12</v>
      </c>
    </row>
    <row r="45" spans="1:10" ht="20.25">
      <c r="A45" s="36">
        <f t="shared" si="1"/>
        <v>37</v>
      </c>
      <c r="B45" s="8" t="s">
        <v>11</v>
      </c>
      <c r="C45" s="59">
        <f t="shared" si="15"/>
        <v>597.3000000000001</v>
      </c>
      <c r="D45" s="59">
        <v>91.9</v>
      </c>
      <c r="E45" s="59">
        <v>98.3</v>
      </c>
      <c r="F45" s="59">
        <v>102.3</v>
      </c>
      <c r="G45" s="59">
        <v>102.3</v>
      </c>
      <c r="H45" s="59">
        <v>102.3</v>
      </c>
      <c r="I45" s="59">
        <v>100.2</v>
      </c>
      <c r="J45" s="36" t="s">
        <v>76</v>
      </c>
    </row>
    <row r="46" spans="1:10" ht="103.5" customHeight="1">
      <c r="A46" s="36">
        <f t="shared" si="1"/>
        <v>38</v>
      </c>
      <c r="B46" s="8" t="s">
        <v>60</v>
      </c>
      <c r="C46" s="59">
        <f>D46+E46+F46+G46+H46+I46</f>
        <v>15852.700000000003</v>
      </c>
      <c r="D46" s="59">
        <f aca="true" t="shared" si="20" ref="D46:I46">D47</f>
        <v>2673.9</v>
      </c>
      <c r="E46" s="59">
        <f t="shared" si="20"/>
        <v>2763.3</v>
      </c>
      <c r="F46" s="59">
        <f t="shared" si="20"/>
        <v>2560.8</v>
      </c>
      <c r="G46" s="59">
        <f t="shared" si="20"/>
        <v>2560.8</v>
      </c>
      <c r="H46" s="59">
        <f t="shared" si="20"/>
        <v>2560.8</v>
      </c>
      <c r="I46" s="59">
        <f t="shared" si="20"/>
        <v>2733.1</v>
      </c>
      <c r="J46" s="36">
        <v>14</v>
      </c>
    </row>
    <row r="47" spans="1:10" ht="22.5" customHeight="1">
      <c r="A47" s="36">
        <f t="shared" si="1"/>
        <v>39</v>
      </c>
      <c r="B47" s="8" t="s">
        <v>27</v>
      </c>
      <c r="C47" s="59">
        <f t="shared" si="15"/>
        <v>15852.700000000003</v>
      </c>
      <c r="D47" s="59">
        <v>2673.9</v>
      </c>
      <c r="E47" s="59">
        <v>2763.3</v>
      </c>
      <c r="F47" s="59">
        <v>2560.8</v>
      </c>
      <c r="G47" s="59">
        <v>2560.8</v>
      </c>
      <c r="H47" s="59">
        <v>2560.8</v>
      </c>
      <c r="I47" s="59">
        <v>2733.1</v>
      </c>
      <c r="J47" s="36" t="s">
        <v>76</v>
      </c>
    </row>
    <row r="48" spans="1:10" ht="100.5" customHeight="1">
      <c r="A48" s="36">
        <f t="shared" si="1"/>
        <v>40</v>
      </c>
      <c r="B48" s="8" t="s">
        <v>99</v>
      </c>
      <c r="C48" s="59">
        <f t="shared" si="15"/>
        <v>669.5</v>
      </c>
      <c r="D48" s="59">
        <f aca="true" t="shared" si="21" ref="D48:I48">D49+D50</f>
        <v>669.5</v>
      </c>
      <c r="E48" s="59">
        <f t="shared" si="21"/>
        <v>0</v>
      </c>
      <c r="F48" s="59">
        <f t="shared" si="21"/>
        <v>0</v>
      </c>
      <c r="G48" s="59">
        <f t="shared" si="21"/>
        <v>0</v>
      </c>
      <c r="H48" s="59">
        <f t="shared" si="21"/>
        <v>0</v>
      </c>
      <c r="I48" s="59">
        <f t="shared" si="21"/>
        <v>0</v>
      </c>
      <c r="J48" s="36">
        <v>6.7</v>
      </c>
    </row>
    <row r="49" spans="1:10" ht="20.25">
      <c r="A49" s="36">
        <f t="shared" si="1"/>
        <v>41</v>
      </c>
      <c r="B49" s="8" t="s">
        <v>28</v>
      </c>
      <c r="C49" s="59">
        <f t="shared" si="15"/>
        <v>388</v>
      </c>
      <c r="D49" s="59">
        <v>388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36" t="s">
        <v>76</v>
      </c>
    </row>
    <row r="50" spans="1:10" ht="20.25">
      <c r="A50" s="36">
        <f t="shared" si="1"/>
        <v>42</v>
      </c>
      <c r="B50" s="8" t="s">
        <v>11</v>
      </c>
      <c r="C50" s="59">
        <f t="shared" si="15"/>
        <v>281.5</v>
      </c>
      <c r="D50" s="59">
        <v>281.5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36" t="s">
        <v>76</v>
      </c>
    </row>
    <row r="51" spans="1:10" ht="160.5" customHeight="1">
      <c r="A51" s="36">
        <f t="shared" si="1"/>
        <v>43</v>
      </c>
      <c r="B51" s="8" t="s">
        <v>61</v>
      </c>
      <c r="C51" s="59">
        <f t="shared" si="15"/>
        <v>34.8</v>
      </c>
      <c r="D51" s="59">
        <v>0</v>
      </c>
      <c r="E51" s="59">
        <f>E52</f>
        <v>34.8</v>
      </c>
      <c r="F51" s="59">
        <v>0</v>
      </c>
      <c r="G51" s="59">
        <v>0</v>
      </c>
      <c r="H51" s="59">
        <v>0</v>
      </c>
      <c r="I51" s="59">
        <v>0</v>
      </c>
      <c r="J51" s="36">
        <v>16</v>
      </c>
    </row>
    <row r="52" spans="1:10" ht="20.25">
      <c r="A52" s="36">
        <f t="shared" si="1"/>
        <v>44</v>
      </c>
      <c r="B52" s="8" t="s">
        <v>12</v>
      </c>
      <c r="C52" s="60">
        <f t="shared" si="15"/>
        <v>34.8</v>
      </c>
      <c r="D52" s="59">
        <v>0</v>
      </c>
      <c r="E52" s="59">
        <v>34.8</v>
      </c>
      <c r="F52" s="59">
        <v>0</v>
      </c>
      <c r="G52" s="59">
        <v>0</v>
      </c>
      <c r="H52" s="59">
        <v>0</v>
      </c>
      <c r="I52" s="59">
        <v>0</v>
      </c>
      <c r="J52" s="36" t="s">
        <v>76</v>
      </c>
    </row>
    <row r="53" spans="1:10" ht="82.5" customHeight="1">
      <c r="A53" s="36">
        <f t="shared" si="1"/>
        <v>45</v>
      </c>
      <c r="B53" s="8" t="s">
        <v>62</v>
      </c>
      <c r="C53" s="60">
        <f t="shared" si="15"/>
        <v>3988.5</v>
      </c>
      <c r="D53" s="59">
        <v>0</v>
      </c>
      <c r="E53" s="59">
        <f>E54</f>
        <v>3988.5</v>
      </c>
      <c r="F53" s="59">
        <v>0</v>
      </c>
      <c r="G53" s="59">
        <v>0</v>
      </c>
      <c r="H53" s="59">
        <v>0</v>
      </c>
      <c r="I53" s="59">
        <v>0</v>
      </c>
      <c r="J53" s="36">
        <v>20</v>
      </c>
    </row>
    <row r="54" spans="1:10" ht="20.25">
      <c r="A54" s="36">
        <f t="shared" si="1"/>
        <v>46</v>
      </c>
      <c r="B54" s="8" t="s">
        <v>32</v>
      </c>
      <c r="C54" s="60">
        <f t="shared" si="15"/>
        <v>3988.5</v>
      </c>
      <c r="D54" s="59">
        <v>0</v>
      </c>
      <c r="E54" s="59">
        <v>3988.5</v>
      </c>
      <c r="F54" s="59">
        <v>0</v>
      </c>
      <c r="G54" s="59">
        <v>0</v>
      </c>
      <c r="H54" s="59">
        <v>0</v>
      </c>
      <c r="I54" s="59">
        <v>0</v>
      </c>
      <c r="J54" s="36" t="s">
        <v>76</v>
      </c>
    </row>
    <row r="55" spans="1:10" ht="101.25" customHeight="1">
      <c r="A55" s="36">
        <f t="shared" si="1"/>
        <v>47</v>
      </c>
      <c r="B55" s="8" t="s">
        <v>63</v>
      </c>
      <c r="C55" s="60">
        <f t="shared" si="15"/>
        <v>2725</v>
      </c>
      <c r="D55" s="59">
        <f aca="true" t="shared" si="22" ref="D55:I55">D56</f>
        <v>443</v>
      </c>
      <c r="E55" s="59">
        <f t="shared" si="22"/>
        <v>421</v>
      </c>
      <c r="F55" s="59">
        <f t="shared" si="22"/>
        <v>420</v>
      </c>
      <c r="G55" s="59">
        <f t="shared" si="22"/>
        <v>420</v>
      </c>
      <c r="H55" s="59">
        <f t="shared" si="22"/>
        <v>420</v>
      </c>
      <c r="I55" s="59">
        <f t="shared" si="22"/>
        <v>601</v>
      </c>
      <c r="J55" s="36">
        <v>18</v>
      </c>
    </row>
    <row r="56" spans="1:10" ht="20.25">
      <c r="A56" s="36">
        <f t="shared" si="1"/>
        <v>48</v>
      </c>
      <c r="B56" s="8" t="s">
        <v>32</v>
      </c>
      <c r="C56" s="60">
        <f>D56+E56+F56+G56+H56+I56</f>
        <v>2725</v>
      </c>
      <c r="D56" s="59">
        <v>443</v>
      </c>
      <c r="E56" s="59">
        <v>421</v>
      </c>
      <c r="F56" s="59">
        <v>420</v>
      </c>
      <c r="G56" s="59">
        <v>420</v>
      </c>
      <c r="H56" s="59">
        <v>420</v>
      </c>
      <c r="I56" s="59">
        <v>601</v>
      </c>
      <c r="J56" s="36" t="s">
        <v>76</v>
      </c>
    </row>
    <row r="57" spans="1:10" ht="261.75" customHeight="1">
      <c r="A57" s="36">
        <f t="shared" si="1"/>
        <v>49</v>
      </c>
      <c r="B57" s="8" t="s">
        <v>75</v>
      </c>
      <c r="C57" s="60">
        <f>C58</f>
        <v>1921.2</v>
      </c>
      <c r="D57" s="60">
        <f aca="true" t="shared" si="23" ref="D57:I57">D58</f>
        <v>312</v>
      </c>
      <c r="E57" s="60">
        <f t="shared" si="23"/>
        <v>312</v>
      </c>
      <c r="F57" s="60">
        <f t="shared" si="23"/>
        <v>312</v>
      </c>
      <c r="G57" s="60">
        <f t="shared" si="23"/>
        <v>312</v>
      </c>
      <c r="H57" s="60">
        <f t="shared" si="23"/>
        <v>312</v>
      </c>
      <c r="I57" s="60">
        <f t="shared" si="23"/>
        <v>361.2</v>
      </c>
      <c r="J57" s="36">
        <v>22</v>
      </c>
    </row>
    <row r="58" spans="1:10" ht="20.25">
      <c r="A58" s="36">
        <f t="shared" si="1"/>
        <v>50</v>
      </c>
      <c r="B58" s="8" t="s">
        <v>32</v>
      </c>
      <c r="C58" s="60">
        <f>D58+E58+F58+G58+H58+I58</f>
        <v>1921.2</v>
      </c>
      <c r="D58" s="60">
        <v>312</v>
      </c>
      <c r="E58" s="60">
        <v>312</v>
      </c>
      <c r="F58" s="60">
        <v>312</v>
      </c>
      <c r="G58" s="60">
        <v>312</v>
      </c>
      <c r="H58" s="60">
        <v>312</v>
      </c>
      <c r="I58" s="60">
        <v>361.2</v>
      </c>
      <c r="J58" s="36" t="s">
        <v>76</v>
      </c>
    </row>
    <row r="59" spans="1:10" ht="159" customHeight="1">
      <c r="A59" s="36">
        <f t="shared" si="1"/>
        <v>51</v>
      </c>
      <c r="B59" s="8" t="s">
        <v>159</v>
      </c>
      <c r="C59" s="60">
        <f>C60</f>
        <v>1056.1</v>
      </c>
      <c r="D59" s="60">
        <v>0</v>
      </c>
      <c r="E59" s="60">
        <f>E60</f>
        <v>1056.1</v>
      </c>
      <c r="F59" s="60">
        <v>0</v>
      </c>
      <c r="G59" s="60">
        <v>0</v>
      </c>
      <c r="H59" s="60">
        <v>0</v>
      </c>
      <c r="I59" s="60">
        <v>0</v>
      </c>
      <c r="J59" s="20" t="s">
        <v>139</v>
      </c>
    </row>
    <row r="60" spans="1:10" ht="20.25">
      <c r="A60" s="36">
        <f t="shared" si="1"/>
        <v>52</v>
      </c>
      <c r="B60" s="8" t="s">
        <v>25</v>
      </c>
      <c r="C60" s="60">
        <f>SUM(D60:I60)</f>
        <v>1056.1</v>
      </c>
      <c r="D60" s="60">
        <v>0</v>
      </c>
      <c r="E60" s="60">
        <v>1056.1</v>
      </c>
      <c r="F60" s="60">
        <v>0</v>
      </c>
      <c r="G60" s="60">
        <v>0</v>
      </c>
      <c r="H60" s="60">
        <v>0</v>
      </c>
      <c r="I60" s="60">
        <v>0</v>
      </c>
      <c r="J60" s="36" t="s">
        <v>76</v>
      </c>
    </row>
    <row r="61" spans="1:10" ht="157.5" customHeight="1">
      <c r="A61" s="36">
        <f t="shared" si="1"/>
        <v>53</v>
      </c>
      <c r="B61" s="8" t="s">
        <v>160</v>
      </c>
      <c r="C61" s="60">
        <v>468.1</v>
      </c>
      <c r="D61" s="60">
        <v>468.1</v>
      </c>
      <c r="E61" s="60">
        <f>E62</f>
        <v>0</v>
      </c>
      <c r="F61" s="60">
        <v>0</v>
      </c>
      <c r="G61" s="60">
        <v>0</v>
      </c>
      <c r="H61" s="60">
        <v>0</v>
      </c>
      <c r="I61" s="60">
        <v>0</v>
      </c>
      <c r="J61" s="20" t="s">
        <v>138</v>
      </c>
    </row>
    <row r="62" spans="1:10" ht="20.25">
      <c r="A62" s="36">
        <f t="shared" si="1"/>
        <v>54</v>
      </c>
      <c r="B62" s="8" t="s">
        <v>16</v>
      </c>
      <c r="C62" s="60">
        <v>468.1</v>
      </c>
      <c r="D62" s="60">
        <v>468.1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36" t="s">
        <v>76</v>
      </c>
    </row>
    <row r="63" spans="1:10" ht="20.25">
      <c r="A63" s="36">
        <f t="shared" si="1"/>
        <v>55</v>
      </c>
      <c r="B63" s="111" t="s">
        <v>48</v>
      </c>
      <c r="C63" s="140"/>
      <c r="D63" s="140"/>
      <c r="E63" s="140"/>
      <c r="F63" s="140"/>
      <c r="G63" s="140"/>
      <c r="H63" s="140"/>
      <c r="I63" s="140"/>
      <c r="J63" s="141"/>
    </row>
    <row r="64" spans="1:10" ht="20.25">
      <c r="A64" s="36">
        <f t="shared" si="1"/>
        <v>56</v>
      </c>
      <c r="B64" s="8" t="s">
        <v>6</v>
      </c>
      <c r="C64" s="59">
        <f>D64+E64+F64+G64+H64+I64</f>
        <v>1641824.2</v>
      </c>
      <c r="D64" s="59">
        <f aca="true" t="shared" si="24" ref="D64:I64">D66+D67+D68</f>
        <v>250884.8</v>
      </c>
      <c r="E64" s="59">
        <f t="shared" si="24"/>
        <v>268806.7</v>
      </c>
      <c r="F64" s="59">
        <f t="shared" si="24"/>
        <v>285545.2</v>
      </c>
      <c r="G64" s="59">
        <f t="shared" si="24"/>
        <v>285609</v>
      </c>
      <c r="H64" s="59">
        <f t="shared" si="24"/>
        <v>270926</v>
      </c>
      <c r="I64" s="59">
        <f t="shared" si="24"/>
        <v>280052.5</v>
      </c>
      <c r="J64" s="36" t="s">
        <v>76</v>
      </c>
    </row>
    <row r="65" spans="1:10" ht="20.25">
      <c r="A65" s="36">
        <f t="shared" si="1"/>
        <v>57</v>
      </c>
      <c r="B65" s="8" t="s">
        <v>7</v>
      </c>
      <c r="C65" s="59"/>
      <c r="D65" s="59"/>
      <c r="E65" s="59"/>
      <c r="F65" s="59"/>
      <c r="G65" s="59"/>
      <c r="H65" s="59"/>
      <c r="I65" s="59"/>
      <c r="J65" s="36" t="s">
        <v>76</v>
      </c>
    </row>
    <row r="66" spans="1:10" ht="20.25">
      <c r="A66" s="36">
        <f t="shared" si="1"/>
        <v>58</v>
      </c>
      <c r="B66" s="8" t="s">
        <v>13</v>
      </c>
      <c r="C66" s="59">
        <f>D66+E66+F66+G66+H66+I66</f>
        <v>294318.5</v>
      </c>
      <c r="D66" s="59">
        <f aca="true" t="shared" si="25" ref="D66:I68">D72</f>
        <v>40664</v>
      </c>
      <c r="E66" s="59">
        <f t="shared" si="25"/>
        <v>49884.5</v>
      </c>
      <c r="F66" s="59">
        <f t="shared" si="25"/>
        <v>53501</v>
      </c>
      <c r="G66" s="59">
        <f t="shared" si="25"/>
        <v>53481</v>
      </c>
      <c r="H66" s="59">
        <f t="shared" si="25"/>
        <v>53461</v>
      </c>
      <c r="I66" s="59">
        <f t="shared" si="25"/>
        <v>43327</v>
      </c>
      <c r="J66" s="36" t="s">
        <v>76</v>
      </c>
    </row>
    <row r="67" spans="1:10" ht="20.25">
      <c r="A67" s="36">
        <f t="shared" si="1"/>
        <v>59</v>
      </c>
      <c r="B67" s="8" t="s">
        <v>2</v>
      </c>
      <c r="C67" s="59">
        <f>D67+E67+F67+G67+H67+I67</f>
        <v>1293338.7</v>
      </c>
      <c r="D67" s="59">
        <f t="shared" si="25"/>
        <v>203100.3</v>
      </c>
      <c r="E67" s="59">
        <f>E73</f>
        <v>210549.5</v>
      </c>
      <c r="F67" s="59">
        <f t="shared" si="25"/>
        <v>222167.9</v>
      </c>
      <c r="G67" s="59">
        <f t="shared" si="25"/>
        <v>222167.9</v>
      </c>
      <c r="H67" s="59">
        <f t="shared" si="25"/>
        <v>207504.9</v>
      </c>
      <c r="I67" s="59">
        <f t="shared" si="25"/>
        <v>227848.2</v>
      </c>
      <c r="J67" s="36" t="s">
        <v>76</v>
      </c>
    </row>
    <row r="68" spans="1:10" ht="20.25">
      <c r="A68" s="36">
        <f t="shared" si="1"/>
        <v>60</v>
      </c>
      <c r="B68" s="8" t="s">
        <v>3</v>
      </c>
      <c r="C68" s="59">
        <f>D68+E68+F68+G68+H68+I68</f>
        <v>54167</v>
      </c>
      <c r="D68" s="59">
        <f t="shared" si="25"/>
        <v>7120.5</v>
      </c>
      <c r="E68" s="59">
        <f t="shared" si="25"/>
        <v>8372.699999999999</v>
      </c>
      <c r="F68" s="59">
        <f t="shared" si="25"/>
        <v>9876.300000000001</v>
      </c>
      <c r="G68" s="59">
        <f t="shared" si="25"/>
        <v>9960.1</v>
      </c>
      <c r="H68" s="59">
        <f t="shared" si="25"/>
        <v>9960.1</v>
      </c>
      <c r="I68" s="59">
        <f t="shared" si="25"/>
        <v>8877.3</v>
      </c>
      <c r="J68" s="36" t="s">
        <v>76</v>
      </c>
    </row>
    <row r="69" spans="1:10" ht="20.25">
      <c r="A69" s="36">
        <f t="shared" si="1"/>
        <v>61</v>
      </c>
      <c r="B69" s="121" t="s">
        <v>14</v>
      </c>
      <c r="C69" s="122"/>
      <c r="D69" s="122"/>
      <c r="E69" s="122"/>
      <c r="F69" s="122"/>
      <c r="G69" s="122"/>
      <c r="H69" s="122"/>
      <c r="I69" s="122"/>
      <c r="J69" s="123"/>
    </row>
    <row r="70" spans="1:10" ht="40.5">
      <c r="A70" s="36">
        <f t="shared" si="1"/>
        <v>62</v>
      </c>
      <c r="B70" s="8" t="s">
        <v>15</v>
      </c>
      <c r="C70" s="59">
        <f>D70+E70+F70+G70+H70+I70</f>
        <v>1641824.2</v>
      </c>
      <c r="D70" s="59">
        <f aca="true" t="shared" si="26" ref="D70:I70">D72+D73+D74</f>
        <v>250884.8</v>
      </c>
      <c r="E70" s="59">
        <f t="shared" si="26"/>
        <v>268806.7</v>
      </c>
      <c r="F70" s="59">
        <f t="shared" si="26"/>
        <v>285545.2</v>
      </c>
      <c r="G70" s="59">
        <f t="shared" si="26"/>
        <v>285609</v>
      </c>
      <c r="H70" s="59">
        <f t="shared" si="26"/>
        <v>270926</v>
      </c>
      <c r="I70" s="59">
        <f t="shared" si="26"/>
        <v>280052.5</v>
      </c>
      <c r="J70" s="36" t="s">
        <v>76</v>
      </c>
    </row>
    <row r="71" spans="1:10" ht="20.25">
      <c r="A71" s="36">
        <f t="shared" si="1"/>
        <v>63</v>
      </c>
      <c r="B71" s="8" t="s">
        <v>10</v>
      </c>
      <c r="C71" s="59"/>
      <c r="D71" s="59"/>
      <c r="E71" s="59"/>
      <c r="F71" s="59"/>
      <c r="G71" s="59"/>
      <c r="H71" s="59"/>
      <c r="I71" s="59"/>
      <c r="J71" s="36" t="s">
        <v>76</v>
      </c>
    </row>
    <row r="72" spans="1:10" ht="20.25">
      <c r="A72" s="36">
        <f t="shared" si="1"/>
        <v>64</v>
      </c>
      <c r="B72" s="8" t="s">
        <v>13</v>
      </c>
      <c r="C72" s="59">
        <f aca="true" t="shared" si="27" ref="C72:I72">C79+C99</f>
        <v>294318.5</v>
      </c>
      <c r="D72" s="59">
        <f t="shared" si="27"/>
        <v>40664</v>
      </c>
      <c r="E72" s="59">
        <f t="shared" si="27"/>
        <v>49884.5</v>
      </c>
      <c r="F72" s="59">
        <f t="shared" si="27"/>
        <v>53501</v>
      </c>
      <c r="G72" s="59">
        <f t="shared" si="27"/>
        <v>53481</v>
      </c>
      <c r="H72" s="59">
        <f t="shared" si="27"/>
        <v>53461</v>
      </c>
      <c r="I72" s="59">
        <f t="shared" si="27"/>
        <v>43327</v>
      </c>
      <c r="J72" s="36" t="s">
        <v>76</v>
      </c>
    </row>
    <row r="73" spans="1:10" ht="20.25">
      <c r="A73" s="36">
        <f t="shared" si="1"/>
        <v>65</v>
      </c>
      <c r="B73" s="8" t="s">
        <v>2</v>
      </c>
      <c r="C73" s="59">
        <f aca="true" t="shared" si="28" ref="C73:H73">C77+C81+C87+C93</f>
        <v>1293338.7</v>
      </c>
      <c r="D73" s="59">
        <f t="shared" si="28"/>
        <v>203100.3</v>
      </c>
      <c r="E73" s="59">
        <f t="shared" si="28"/>
        <v>210549.5</v>
      </c>
      <c r="F73" s="59">
        <f t="shared" si="28"/>
        <v>222167.9</v>
      </c>
      <c r="G73" s="59">
        <f t="shared" si="28"/>
        <v>222167.9</v>
      </c>
      <c r="H73" s="59">
        <f t="shared" si="28"/>
        <v>207504.9</v>
      </c>
      <c r="I73" s="59">
        <f>I77+I81+I87+I93</f>
        <v>227848.2</v>
      </c>
      <c r="J73" s="36" t="s">
        <v>76</v>
      </c>
    </row>
    <row r="74" spans="1:10" ht="20.25">
      <c r="A74" s="36">
        <f t="shared" si="1"/>
        <v>66</v>
      </c>
      <c r="B74" s="8" t="s">
        <v>3</v>
      </c>
      <c r="C74" s="59">
        <f>D74+E74+F74+G74+H74+I74</f>
        <v>54167</v>
      </c>
      <c r="D74" s="59">
        <f aca="true" t="shared" si="29" ref="D74:I74">D83+D85+D89+D91+D95+D97</f>
        <v>7120.5</v>
      </c>
      <c r="E74" s="59">
        <f t="shared" si="29"/>
        <v>8372.699999999999</v>
      </c>
      <c r="F74" s="59">
        <f t="shared" si="29"/>
        <v>9876.300000000001</v>
      </c>
      <c r="G74" s="59">
        <f t="shared" si="29"/>
        <v>9960.1</v>
      </c>
      <c r="H74" s="59">
        <f t="shared" si="29"/>
        <v>9960.1</v>
      </c>
      <c r="I74" s="59">
        <f t="shared" si="29"/>
        <v>8877.3</v>
      </c>
      <c r="J74" s="36" t="s">
        <v>76</v>
      </c>
    </row>
    <row r="75" spans="1:10" ht="162" customHeight="1">
      <c r="A75" s="36">
        <f>A74+1</f>
        <v>67</v>
      </c>
      <c r="B75" s="8" t="s">
        <v>164</v>
      </c>
      <c r="C75" s="59">
        <f>D75+E75+F75+G75+H75+I75</f>
        <v>419963</v>
      </c>
      <c r="D75" s="59">
        <f aca="true" t="shared" si="30" ref="D75:I75">D77</f>
        <v>62735</v>
      </c>
      <c r="E75" s="59">
        <f t="shared" si="30"/>
        <v>64356</v>
      </c>
      <c r="F75" s="59">
        <f t="shared" si="30"/>
        <v>76147</v>
      </c>
      <c r="G75" s="59">
        <f t="shared" si="30"/>
        <v>76147</v>
      </c>
      <c r="H75" s="59">
        <f t="shared" si="30"/>
        <v>70262</v>
      </c>
      <c r="I75" s="59">
        <f t="shared" si="30"/>
        <v>70316</v>
      </c>
      <c r="J75" s="11">
        <v>25</v>
      </c>
    </row>
    <row r="76" spans="1:10" ht="221.25" customHeight="1">
      <c r="A76" s="35"/>
      <c r="B76" s="8" t="s">
        <v>181</v>
      </c>
      <c r="C76" s="61"/>
      <c r="D76" s="61"/>
      <c r="E76" s="61"/>
      <c r="F76" s="35"/>
      <c r="G76" s="35"/>
      <c r="H76" s="35"/>
      <c r="I76" s="35"/>
      <c r="J76" s="35"/>
    </row>
    <row r="77" spans="1:10" ht="26.25" customHeight="1">
      <c r="A77" s="37">
        <f>A75+1</f>
        <v>68</v>
      </c>
      <c r="B77" s="21" t="s">
        <v>11</v>
      </c>
      <c r="C77" s="62">
        <f aca="true" t="shared" si="31" ref="C77:C99">D77+E77+F77+G77+H77+I77</f>
        <v>419963</v>
      </c>
      <c r="D77" s="62">
        <v>62735</v>
      </c>
      <c r="E77" s="62">
        <v>64356</v>
      </c>
      <c r="F77" s="62">
        <v>76147</v>
      </c>
      <c r="G77" s="62">
        <v>76147</v>
      </c>
      <c r="H77" s="62">
        <v>70262</v>
      </c>
      <c r="I77" s="62">
        <v>70316</v>
      </c>
      <c r="J77" s="36" t="s">
        <v>76</v>
      </c>
    </row>
    <row r="78" spans="1:10" ht="409.5" customHeight="1">
      <c r="A78" s="37">
        <v>69</v>
      </c>
      <c r="B78" s="21" t="s">
        <v>184</v>
      </c>
      <c r="C78" s="59">
        <f>SUM(D78:I78)</f>
        <v>294293</v>
      </c>
      <c r="D78" s="6">
        <f aca="true" t="shared" si="32" ref="D78:I78">D79</f>
        <v>40664</v>
      </c>
      <c r="E78" s="6">
        <f t="shared" si="32"/>
        <v>49859</v>
      </c>
      <c r="F78" s="6">
        <f t="shared" si="32"/>
        <v>53501</v>
      </c>
      <c r="G78" s="6">
        <f t="shared" si="32"/>
        <v>53481</v>
      </c>
      <c r="H78" s="6">
        <f t="shared" si="32"/>
        <v>53461</v>
      </c>
      <c r="I78" s="6">
        <f t="shared" si="32"/>
        <v>43327</v>
      </c>
      <c r="J78" s="11">
        <v>27</v>
      </c>
    </row>
    <row r="79" spans="1:10" ht="27" customHeight="1">
      <c r="A79" s="10">
        <v>70</v>
      </c>
      <c r="B79" s="8" t="s">
        <v>12</v>
      </c>
      <c r="C79" s="60">
        <f t="shared" si="31"/>
        <v>294293</v>
      </c>
      <c r="D79" s="6">
        <v>40664</v>
      </c>
      <c r="E79" s="6">
        <v>49859</v>
      </c>
      <c r="F79" s="6">
        <v>53501</v>
      </c>
      <c r="G79" s="6">
        <v>53481</v>
      </c>
      <c r="H79" s="6">
        <v>53461</v>
      </c>
      <c r="I79" s="6">
        <v>43327</v>
      </c>
      <c r="J79" s="36" t="s">
        <v>76</v>
      </c>
    </row>
    <row r="80" spans="1:10" s="30" customFormat="1" ht="409.5" customHeight="1">
      <c r="A80" s="46">
        <v>71</v>
      </c>
      <c r="B80" s="56" t="s">
        <v>185</v>
      </c>
      <c r="C80" s="63">
        <f>C81</f>
        <v>829516.2</v>
      </c>
      <c r="D80" s="63">
        <f aca="true" t="shared" si="33" ref="D80:I80">D81</f>
        <v>133771</v>
      </c>
      <c r="E80" s="63">
        <f t="shared" si="33"/>
        <v>133771</v>
      </c>
      <c r="F80" s="63">
        <f t="shared" si="33"/>
        <v>137740</v>
      </c>
      <c r="G80" s="63">
        <f t="shared" si="33"/>
        <v>137740</v>
      </c>
      <c r="H80" s="63">
        <f t="shared" si="33"/>
        <v>128962</v>
      </c>
      <c r="I80" s="63">
        <f t="shared" si="33"/>
        <v>157532.2</v>
      </c>
      <c r="J80" s="57">
        <v>27</v>
      </c>
    </row>
    <row r="81" spans="1:10" s="30" customFormat="1" ht="28.5" customHeight="1">
      <c r="A81" s="47">
        <v>72</v>
      </c>
      <c r="B81" s="31" t="s">
        <v>11</v>
      </c>
      <c r="C81" s="64">
        <f>D81+E81+F81+G81+H81+I81</f>
        <v>829516.2</v>
      </c>
      <c r="D81" s="64">
        <v>133771</v>
      </c>
      <c r="E81" s="64">
        <v>133771</v>
      </c>
      <c r="F81" s="64">
        <v>137740</v>
      </c>
      <c r="G81" s="64">
        <v>137740</v>
      </c>
      <c r="H81" s="64">
        <v>128962</v>
      </c>
      <c r="I81" s="64">
        <v>157532.2</v>
      </c>
      <c r="J81" s="32"/>
    </row>
    <row r="82" spans="1:10" ht="116.25" customHeight="1">
      <c r="A82" s="36">
        <f aca="true" t="shared" si="34" ref="A82:A155">A81+1</f>
        <v>73</v>
      </c>
      <c r="B82" s="8" t="s">
        <v>100</v>
      </c>
      <c r="C82" s="60">
        <f t="shared" si="31"/>
        <v>1452</v>
      </c>
      <c r="D82" s="59">
        <f aca="true" t="shared" si="35" ref="D82:I82">D83</f>
        <v>192</v>
      </c>
      <c r="E82" s="59">
        <f t="shared" si="35"/>
        <v>200</v>
      </c>
      <c r="F82" s="59">
        <f t="shared" si="35"/>
        <v>252</v>
      </c>
      <c r="G82" s="59">
        <f t="shared" si="35"/>
        <v>268</v>
      </c>
      <c r="H82" s="59">
        <f t="shared" si="35"/>
        <v>268</v>
      </c>
      <c r="I82" s="59">
        <f t="shared" si="35"/>
        <v>272</v>
      </c>
      <c r="J82" s="36">
        <v>29</v>
      </c>
    </row>
    <row r="83" spans="1:10" ht="20.25">
      <c r="A83" s="36">
        <f t="shared" si="34"/>
        <v>74</v>
      </c>
      <c r="B83" s="8" t="s">
        <v>3</v>
      </c>
      <c r="C83" s="60">
        <f t="shared" si="31"/>
        <v>1452</v>
      </c>
      <c r="D83" s="59">
        <v>192</v>
      </c>
      <c r="E83" s="59">
        <v>200</v>
      </c>
      <c r="F83" s="59">
        <v>252</v>
      </c>
      <c r="G83" s="59">
        <v>268</v>
      </c>
      <c r="H83" s="59">
        <v>268</v>
      </c>
      <c r="I83" s="59">
        <v>272</v>
      </c>
      <c r="J83" s="36" t="s">
        <v>76</v>
      </c>
    </row>
    <row r="84" spans="1:10" ht="160.5" customHeight="1">
      <c r="A84" s="36">
        <f t="shared" si="34"/>
        <v>75</v>
      </c>
      <c r="B84" s="8" t="s">
        <v>113</v>
      </c>
      <c r="C84" s="60">
        <f t="shared" si="31"/>
        <v>108.8</v>
      </c>
      <c r="D84" s="59">
        <f aca="true" t="shared" si="36" ref="D84:I84">D85</f>
        <v>11.5</v>
      </c>
      <c r="E84" s="59">
        <f t="shared" si="36"/>
        <v>10</v>
      </c>
      <c r="F84" s="59">
        <f t="shared" si="36"/>
        <v>20</v>
      </c>
      <c r="G84" s="59">
        <f t="shared" si="36"/>
        <v>20</v>
      </c>
      <c r="H84" s="59">
        <f t="shared" si="36"/>
        <v>20</v>
      </c>
      <c r="I84" s="59">
        <f t="shared" si="36"/>
        <v>27.3</v>
      </c>
      <c r="J84" s="36">
        <v>29</v>
      </c>
    </row>
    <row r="85" spans="1:10" ht="20.25">
      <c r="A85" s="36">
        <f t="shared" si="34"/>
        <v>76</v>
      </c>
      <c r="B85" s="8" t="s">
        <v>3</v>
      </c>
      <c r="C85" s="60">
        <f t="shared" si="31"/>
        <v>108.8</v>
      </c>
      <c r="D85" s="59">
        <v>11.5</v>
      </c>
      <c r="E85" s="59">
        <v>10</v>
      </c>
      <c r="F85" s="59">
        <v>20</v>
      </c>
      <c r="G85" s="59">
        <v>20</v>
      </c>
      <c r="H85" s="59">
        <v>20</v>
      </c>
      <c r="I85" s="59">
        <v>27.3</v>
      </c>
      <c r="J85" s="36" t="s">
        <v>76</v>
      </c>
    </row>
    <row r="86" spans="1:10" ht="183.75" customHeight="1">
      <c r="A86" s="36">
        <f t="shared" si="34"/>
        <v>77</v>
      </c>
      <c r="B86" s="8" t="s">
        <v>31</v>
      </c>
      <c r="C86" s="60">
        <f t="shared" si="31"/>
        <v>43855</v>
      </c>
      <c r="D86" s="59">
        <f aca="true" t="shared" si="37" ref="D86:I86">D87</f>
        <v>6593.4</v>
      </c>
      <c r="E86" s="59">
        <f t="shared" si="37"/>
        <v>12421.6</v>
      </c>
      <c r="F86" s="59">
        <f t="shared" si="37"/>
        <v>8280</v>
      </c>
      <c r="G86" s="59">
        <f t="shared" si="37"/>
        <v>8280</v>
      </c>
      <c r="H86" s="59">
        <f t="shared" si="37"/>
        <v>8280</v>
      </c>
      <c r="I86" s="59">
        <f t="shared" si="37"/>
        <v>0</v>
      </c>
      <c r="J86" s="36">
        <v>31</v>
      </c>
    </row>
    <row r="87" spans="1:10" ht="20.25">
      <c r="A87" s="36">
        <f t="shared" si="34"/>
        <v>78</v>
      </c>
      <c r="B87" s="8" t="s">
        <v>11</v>
      </c>
      <c r="C87" s="60">
        <f t="shared" si="31"/>
        <v>43855</v>
      </c>
      <c r="D87" s="59">
        <v>6593.4</v>
      </c>
      <c r="E87" s="59">
        <v>12421.6</v>
      </c>
      <c r="F87" s="59">
        <v>8280</v>
      </c>
      <c r="G87" s="59">
        <v>8280</v>
      </c>
      <c r="H87" s="59">
        <v>8280</v>
      </c>
      <c r="I87" s="59">
        <v>0</v>
      </c>
      <c r="J87" s="36" t="s">
        <v>76</v>
      </c>
    </row>
    <row r="88" spans="1:10" ht="98.25" customHeight="1">
      <c r="A88" s="36">
        <f t="shared" si="34"/>
        <v>79</v>
      </c>
      <c r="B88" s="8" t="s">
        <v>83</v>
      </c>
      <c r="C88" s="60">
        <f t="shared" si="31"/>
        <v>9035.8</v>
      </c>
      <c r="D88" s="59">
        <f aca="true" t="shared" si="38" ref="D88:I88">D89</f>
        <v>834.7</v>
      </c>
      <c r="E88" s="59">
        <f t="shared" si="38"/>
        <v>1596.1</v>
      </c>
      <c r="F88" s="59">
        <f t="shared" si="38"/>
        <v>1700</v>
      </c>
      <c r="G88" s="59">
        <f t="shared" si="38"/>
        <v>1700</v>
      </c>
      <c r="H88" s="59">
        <f t="shared" si="38"/>
        <v>1700</v>
      </c>
      <c r="I88" s="59">
        <f t="shared" si="38"/>
        <v>1505</v>
      </c>
      <c r="J88" s="36">
        <v>33</v>
      </c>
    </row>
    <row r="89" spans="1:10" ht="20.25">
      <c r="A89" s="36">
        <f t="shared" si="34"/>
        <v>80</v>
      </c>
      <c r="B89" s="8" t="s">
        <v>3</v>
      </c>
      <c r="C89" s="60">
        <f t="shared" si="31"/>
        <v>9035.8</v>
      </c>
      <c r="D89" s="59">
        <v>834.7</v>
      </c>
      <c r="E89" s="59">
        <v>1596.1</v>
      </c>
      <c r="F89" s="59">
        <v>1700</v>
      </c>
      <c r="G89" s="59">
        <v>1700</v>
      </c>
      <c r="H89" s="59">
        <v>1700</v>
      </c>
      <c r="I89" s="59">
        <v>1505</v>
      </c>
      <c r="J89" s="36" t="s">
        <v>76</v>
      </c>
    </row>
    <row r="90" spans="1:10" ht="222" customHeight="1">
      <c r="A90" s="36">
        <f t="shared" si="34"/>
        <v>81</v>
      </c>
      <c r="B90" s="8" t="s">
        <v>114</v>
      </c>
      <c r="C90" s="60">
        <f t="shared" si="31"/>
        <v>465.40000000000003</v>
      </c>
      <c r="D90" s="59">
        <f aca="true" t="shared" si="39" ref="D90:I90">D91</f>
        <v>74.3</v>
      </c>
      <c r="E90" s="59">
        <f t="shared" si="39"/>
        <v>77.2</v>
      </c>
      <c r="F90" s="59">
        <f t="shared" si="39"/>
        <v>80.3</v>
      </c>
      <c r="G90" s="59">
        <f t="shared" si="39"/>
        <v>80.3</v>
      </c>
      <c r="H90" s="59">
        <f t="shared" si="39"/>
        <v>80.3</v>
      </c>
      <c r="I90" s="59">
        <f t="shared" si="39"/>
        <v>73</v>
      </c>
      <c r="J90" s="36">
        <v>35</v>
      </c>
    </row>
    <row r="91" spans="1:10" ht="20.25">
      <c r="A91" s="36">
        <f t="shared" si="34"/>
        <v>82</v>
      </c>
      <c r="B91" s="8" t="s">
        <v>3</v>
      </c>
      <c r="C91" s="60">
        <f t="shared" si="31"/>
        <v>465.40000000000003</v>
      </c>
      <c r="D91" s="59">
        <v>74.3</v>
      </c>
      <c r="E91" s="59">
        <v>77.2</v>
      </c>
      <c r="F91" s="59">
        <v>80.3</v>
      </c>
      <c r="G91" s="59">
        <v>80.3</v>
      </c>
      <c r="H91" s="59">
        <v>80.3</v>
      </c>
      <c r="I91" s="59">
        <v>73</v>
      </c>
      <c r="J91" s="36" t="s">
        <v>76</v>
      </c>
    </row>
    <row r="92" spans="1:10" ht="317.25" customHeight="1">
      <c r="A92" s="36">
        <f t="shared" si="34"/>
        <v>83</v>
      </c>
      <c r="B92" s="8" t="s">
        <v>50</v>
      </c>
      <c r="C92" s="60">
        <f t="shared" si="31"/>
        <v>4.5</v>
      </c>
      <c r="D92" s="59">
        <f aca="true" t="shared" si="40" ref="D92:I92">D93</f>
        <v>0.9</v>
      </c>
      <c r="E92" s="59">
        <f t="shared" si="40"/>
        <v>0.9</v>
      </c>
      <c r="F92" s="59">
        <f t="shared" si="40"/>
        <v>0.9</v>
      </c>
      <c r="G92" s="59">
        <f t="shared" si="40"/>
        <v>0.9</v>
      </c>
      <c r="H92" s="59">
        <f t="shared" si="40"/>
        <v>0.9</v>
      </c>
      <c r="I92" s="59">
        <f t="shared" si="40"/>
        <v>0</v>
      </c>
      <c r="J92" s="36">
        <v>37</v>
      </c>
    </row>
    <row r="93" spans="1:10" ht="20.25">
      <c r="A93" s="36">
        <f t="shared" si="34"/>
        <v>84</v>
      </c>
      <c r="B93" s="8" t="s">
        <v>16</v>
      </c>
      <c r="C93" s="60">
        <f t="shared" si="31"/>
        <v>4.5</v>
      </c>
      <c r="D93" s="59">
        <v>0.9</v>
      </c>
      <c r="E93" s="59">
        <v>0.9</v>
      </c>
      <c r="F93" s="59">
        <v>0.9</v>
      </c>
      <c r="G93" s="59">
        <v>0.9</v>
      </c>
      <c r="H93" s="59">
        <v>0.9</v>
      </c>
      <c r="I93" s="59">
        <v>0</v>
      </c>
      <c r="J93" s="36" t="s">
        <v>76</v>
      </c>
    </row>
    <row r="94" spans="1:10" ht="116.25" customHeight="1">
      <c r="A94" s="36">
        <f t="shared" si="34"/>
        <v>85</v>
      </c>
      <c r="B94" s="8" t="s">
        <v>115</v>
      </c>
      <c r="C94" s="60">
        <f t="shared" si="31"/>
        <v>42841</v>
      </c>
      <c r="D94" s="59">
        <f aca="true" t="shared" si="41" ref="D94:I94">D95</f>
        <v>5992.7</v>
      </c>
      <c r="E94" s="59">
        <f t="shared" si="41"/>
        <v>6449.4</v>
      </c>
      <c r="F94" s="59">
        <f t="shared" si="41"/>
        <v>7615.3</v>
      </c>
      <c r="G94" s="59">
        <f t="shared" si="41"/>
        <v>7891.8</v>
      </c>
      <c r="H94" s="59">
        <f t="shared" si="41"/>
        <v>7891.8</v>
      </c>
      <c r="I94" s="59">
        <f t="shared" si="41"/>
        <v>7000</v>
      </c>
      <c r="J94" s="36">
        <v>29</v>
      </c>
    </row>
    <row r="95" spans="1:10" ht="20.25">
      <c r="A95" s="36">
        <f t="shared" si="34"/>
        <v>86</v>
      </c>
      <c r="B95" s="8" t="s">
        <v>3</v>
      </c>
      <c r="C95" s="60">
        <f t="shared" si="31"/>
        <v>42841</v>
      </c>
      <c r="D95" s="59">
        <v>5992.7</v>
      </c>
      <c r="E95" s="59">
        <v>6449.4</v>
      </c>
      <c r="F95" s="59">
        <v>7615.3</v>
      </c>
      <c r="G95" s="59">
        <v>7891.8</v>
      </c>
      <c r="H95" s="59">
        <v>7891.8</v>
      </c>
      <c r="I95" s="59">
        <v>7000</v>
      </c>
      <c r="J95" s="36" t="s">
        <v>76</v>
      </c>
    </row>
    <row r="96" spans="1:10" ht="63" customHeight="1">
      <c r="A96" s="36">
        <f t="shared" si="34"/>
        <v>87</v>
      </c>
      <c r="B96" s="8" t="s">
        <v>51</v>
      </c>
      <c r="C96" s="60">
        <f t="shared" si="31"/>
        <v>264</v>
      </c>
      <c r="D96" s="59">
        <f aca="true" t="shared" si="42" ref="D96:I96">D97</f>
        <v>15.3</v>
      </c>
      <c r="E96" s="59">
        <f t="shared" si="42"/>
        <v>40</v>
      </c>
      <c r="F96" s="59">
        <f t="shared" si="42"/>
        <v>208.7</v>
      </c>
      <c r="G96" s="59">
        <f t="shared" si="42"/>
        <v>0</v>
      </c>
      <c r="H96" s="59">
        <f t="shared" si="42"/>
        <v>0</v>
      </c>
      <c r="I96" s="59">
        <f t="shared" si="42"/>
        <v>0</v>
      </c>
      <c r="J96" s="36">
        <v>39</v>
      </c>
    </row>
    <row r="97" spans="1:10" ht="24" customHeight="1">
      <c r="A97" s="36">
        <f t="shared" si="34"/>
        <v>88</v>
      </c>
      <c r="B97" s="8" t="s">
        <v>3</v>
      </c>
      <c r="C97" s="60">
        <f t="shared" si="31"/>
        <v>264</v>
      </c>
      <c r="D97" s="59">
        <v>15.3</v>
      </c>
      <c r="E97" s="59">
        <v>40</v>
      </c>
      <c r="F97" s="59">
        <v>208.7</v>
      </c>
      <c r="G97" s="59">
        <v>0</v>
      </c>
      <c r="H97" s="59">
        <v>0</v>
      </c>
      <c r="I97" s="59">
        <v>0</v>
      </c>
      <c r="J97" s="36" t="s">
        <v>76</v>
      </c>
    </row>
    <row r="98" spans="1:10" ht="186" customHeight="1">
      <c r="A98" s="36">
        <f t="shared" si="34"/>
        <v>89</v>
      </c>
      <c r="B98" s="8" t="s">
        <v>197</v>
      </c>
      <c r="C98" s="60">
        <f t="shared" si="31"/>
        <v>25.5</v>
      </c>
      <c r="D98" s="59">
        <v>0</v>
      </c>
      <c r="E98" s="59">
        <f>E99</f>
        <v>25.5</v>
      </c>
      <c r="F98" s="59">
        <f>F99</f>
        <v>0</v>
      </c>
      <c r="G98" s="59">
        <f>G99</f>
        <v>0</v>
      </c>
      <c r="H98" s="59">
        <f>H99</f>
        <v>0</v>
      </c>
      <c r="I98" s="59">
        <f>I99</f>
        <v>0</v>
      </c>
      <c r="J98" s="36"/>
    </row>
    <row r="99" spans="1:10" ht="20.25">
      <c r="A99" s="36">
        <f t="shared" si="34"/>
        <v>90</v>
      </c>
      <c r="B99" s="100" t="s">
        <v>198</v>
      </c>
      <c r="C99" s="60">
        <f t="shared" si="31"/>
        <v>25.5</v>
      </c>
      <c r="D99" s="101">
        <v>0</v>
      </c>
      <c r="E99" s="101">
        <v>25.5</v>
      </c>
      <c r="F99" s="101">
        <v>0</v>
      </c>
      <c r="G99" s="101">
        <v>0</v>
      </c>
      <c r="H99" s="101">
        <v>0</v>
      </c>
      <c r="I99" s="101">
        <v>0</v>
      </c>
      <c r="J99" s="36" t="s">
        <v>76</v>
      </c>
    </row>
    <row r="100" spans="1:10" ht="42.75" customHeight="1">
      <c r="A100" s="36">
        <f t="shared" si="34"/>
        <v>91</v>
      </c>
      <c r="B100" s="110" t="s">
        <v>17</v>
      </c>
      <c r="C100" s="110"/>
      <c r="D100" s="110"/>
      <c r="E100" s="110"/>
      <c r="F100" s="110"/>
      <c r="G100" s="110"/>
      <c r="H100" s="110"/>
      <c r="I100" s="110"/>
      <c r="J100" s="110"/>
    </row>
    <row r="101" spans="1:10" ht="40.5">
      <c r="A101" s="36">
        <f t="shared" si="34"/>
        <v>92</v>
      </c>
      <c r="B101" s="8" t="s">
        <v>18</v>
      </c>
      <c r="C101" s="60">
        <f aca="true" t="shared" si="43" ref="C101:I101">C103+C104+C102</f>
        <v>43263</v>
      </c>
      <c r="D101" s="60">
        <f t="shared" si="43"/>
        <v>24736.8</v>
      </c>
      <c r="E101" s="60">
        <f t="shared" si="43"/>
        <v>4614.3</v>
      </c>
      <c r="F101" s="83">
        <f t="shared" si="43"/>
        <v>3499.3</v>
      </c>
      <c r="G101" s="83">
        <f t="shared" si="43"/>
        <v>3469.3</v>
      </c>
      <c r="H101" s="60">
        <f t="shared" si="43"/>
        <v>3469.3</v>
      </c>
      <c r="I101" s="60">
        <f t="shared" si="43"/>
        <v>3474</v>
      </c>
      <c r="J101" s="36" t="s">
        <v>76</v>
      </c>
    </row>
    <row r="102" spans="1:10" ht="20.25">
      <c r="A102" s="36">
        <f t="shared" si="34"/>
        <v>93</v>
      </c>
      <c r="B102" s="8" t="s">
        <v>25</v>
      </c>
      <c r="C102" s="60">
        <f aca="true" t="shared" si="44" ref="C102:I102">C114+C108</f>
        <v>18768.8</v>
      </c>
      <c r="D102" s="60">
        <f t="shared" si="44"/>
        <v>18768.8</v>
      </c>
      <c r="E102" s="60">
        <f t="shared" si="44"/>
        <v>0</v>
      </c>
      <c r="F102" s="83">
        <f t="shared" si="44"/>
        <v>0</v>
      </c>
      <c r="G102" s="83">
        <f t="shared" si="44"/>
        <v>0</v>
      </c>
      <c r="H102" s="60">
        <f t="shared" si="44"/>
        <v>0</v>
      </c>
      <c r="I102" s="60">
        <f t="shared" si="44"/>
        <v>0</v>
      </c>
      <c r="J102" s="36"/>
    </row>
    <row r="103" spans="1:10" ht="20.25">
      <c r="A103" s="36">
        <f t="shared" si="34"/>
        <v>94</v>
      </c>
      <c r="B103" s="8" t="s">
        <v>2</v>
      </c>
      <c r="C103" s="60">
        <f aca="true" t="shared" si="45" ref="C103:I104">C109+C115</f>
        <v>233.1</v>
      </c>
      <c r="D103" s="60">
        <f t="shared" si="45"/>
        <v>111.6</v>
      </c>
      <c r="E103" s="60">
        <f>E109+E115</f>
        <v>121.5</v>
      </c>
      <c r="F103" s="83">
        <f t="shared" si="45"/>
        <v>0</v>
      </c>
      <c r="G103" s="83">
        <f t="shared" si="45"/>
        <v>0</v>
      </c>
      <c r="H103" s="60">
        <f t="shared" si="45"/>
        <v>0</v>
      </c>
      <c r="I103" s="60">
        <f t="shared" si="45"/>
        <v>0</v>
      </c>
      <c r="J103" s="36" t="s">
        <v>76</v>
      </c>
    </row>
    <row r="104" spans="1:10" ht="20.25">
      <c r="A104" s="36">
        <f t="shared" si="34"/>
        <v>95</v>
      </c>
      <c r="B104" s="8" t="s">
        <v>3</v>
      </c>
      <c r="C104" s="60">
        <f t="shared" si="45"/>
        <v>24261.1</v>
      </c>
      <c r="D104" s="60">
        <f t="shared" si="45"/>
        <v>5856.4</v>
      </c>
      <c r="E104" s="60">
        <f t="shared" si="45"/>
        <v>4492.8</v>
      </c>
      <c r="F104" s="83">
        <f t="shared" si="45"/>
        <v>3499.3</v>
      </c>
      <c r="G104" s="83">
        <f t="shared" si="45"/>
        <v>3469.3</v>
      </c>
      <c r="H104" s="60">
        <f t="shared" si="45"/>
        <v>3469.3</v>
      </c>
      <c r="I104" s="60">
        <f t="shared" si="45"/>
        <v>3474</v>
      </c>
      <c r="J104" s="36" t="s">
        <v>76</v>
      </c>
    </row>
    <row r="105" spans="1:10" ht="20.25">
      <c r="A105" s="36">
        <f t="shared" si="34"/>
        <v>96</v>
      </c>
      <c r="B105" s="121" t="s">
        <v>24</v>
      </c>
      <c r="C105" s="122"/>
      <c r="D105" s="122"/>
      <c r="E105" s="122"/>
      <c r="F105" s="122"/>
      <c r="G105" s="122"/>
      <c r="H105" s="122"/>
      <c r="I105" s="122"/>
      <c r="J105" s="123"/>
    </row>
    <row r="106" spans="1:10" ht="40.5">
      <c r="A106" s="36">
        <f t="shared" si="34"/>
        <v>97</v>
      </c>
      <c r="B106" s="8" t="s">
        <v>38</v>
      </c>
      <c r="C106" s="65">
        <f aca="true" t="shared" si="46" ref="C106:I106">C109+C110</f>
        <v>0</v>
      </c>
      <c r="D106" s="65">
        <f t="shared" si="46"/>
        <v>0</v>
      </c>
      <c r="E106" s="65">
        <f t="shared" si="46"/>
        <v>0</v>
      </c>
      <c r="F106" s="92">
        <f t="shared" si="46"/>
        <v>0</v>
      </c>
      <c r="G106" s="92">
        <f t="shared" si="46"/>
        <v>0</v>
      </c>
      <c r="H106" s="92">
        <f t="shared" si="46"/>
        <v>0</v>
      </c>
      <c r="I106" s="65">
        <f t="shared" si="46"/>
        <v>0</v>
      </c>
      <c r="J106" s="36" t="s">
        <v>76</v>
      </c>
    </row>
    <row r="107" spans="1:10" ht="20.25">
      <c r="A107" s="36">
        <f t="shared" si="34"/>
        <v>98</v>
      </c>
      <c r="B107" s="8" t="s">
        <v>10</v>
      </c>
      <c r="C107" s="65"/>
      <c r="D107" s="65"/>
      <c r="E107" s="65"/>
      <c r="F107" s="92"/>
      <c r="G107" s="92"/>
      <c r="H107" s="92"/>
      <c r="I107" s="65"/>
      <c r="J107" s="36" t="s">
        <v>76</v>
      </c>
    </row>
    <row r="108" spans="1:10" ht="20.25">
      <c r="A108" s="36">
        <f t="shared" si="34"/>
        <v>99</v>
      </c>
      <c r="B108" s="8" t="s">
        <v>25</v>
      </c>
      <c r="C108" s="65">
        <f>D108+E108+F108+G108+H108+I108</f>
        <v>0</v>
      </c>
      <c r="D108" s="65">
        <v>0</v>
      </c>
      <c r="E108" s="65">
        <v>0</v>
      </c>
      <c r="F108" s="92">
        <v>0</v>
      </c>
      <c r="G108" s="92">
        <v>0</v>
      </c>
      <c r="H108" s="92">
        <v>0</v>
      </c>
      <c r="I108" s="65">
        <v>0</v>
      </c>
      <c r="J108" s="36"/>
    </row>
    <row r="109" spans="1:10" ht="20.25">
      <c r="A109" s="36">
        <f t="shared" si="34"/>
        <v>100</v>
      </c>
      <c r="B109" s="8" t="s">
        <v>2</v>
      </c>
      <c r="C109" s="65">
        <f>D109+E109+F109+G109+H109+I109</f>
        <v>0</v>
      </c>
      <c r="D109" s="65">
        <v>0</v>
      </c>
      <c r="E109" s="65">
        <v>0</v>
      </c>
      <c r="F109" s="92">
        <v>0</v>
      </c>
      <c r="G109" s="92">
        <v>0</v>
      </c>
      <c r="H109" s="92">
        <v>0</v>
      </c>
      <c r="I109" s="65">
        <v>0</v>
      </c>
      <c r="J109" s="36" t="s">
        <v>76</v>
      </c>
    </row>
    <row r="110" spans="1:10" ht="20.25">
      <c r="A110" s="36">
        <f t="shared" si="34"/>
        <v>101</v>
      </c>
      <c r="B110" s="8" t="s">
        <v>3</v>
      </c>
      <c r="C110" s="65">
        <f>D110+E110+F110+G110+H110+I110</f>
        <v>0</v>
      </c>
      <c r="D110" s="65">
        <v>0</v>
      </c>
      <c r="E110" s="65">
        <v>0</v>
      </c>
      <c r="F110" s="92">
        <v>0</v>
      </c>
      <c r="G110" s="92">
        <v>0</v>
      </c>
      <c r="H110" s="92">
        <v>0</v>
      </c>
      <c r="I110" s="65">
        <v>0</v>
      </c>
      <c r="J110" s="36" t="s">
        <v>76</v>
      </c>
    </row>
    <row r="111" spans="1:10" ht="20.25">
      <c r="A111" s="36">
        <f t="shared" si="34"/>
        <v>102</v>
      </c>
      <c r="B111" s="121" t="s">
        <v>8</v>
      </c>
      <c r="C111" s="122"/>
      <c r="D111" s="122"/>
      <c r="E111" s="122"/>
      <c r="F111" s="122"/>
      <c r="G111" s="122"/>
      <c r="H111" s="122"/>
      <c r="I111" s="122"/>
      <c r="J111" s="123"/>
    </row>
    <row r="112" spans="1:10" ht="40.5">
      <c r="A112" s="36">
        <f t="shared" si="34"/>
        <v>103</v>
      </c>
      <c r="B112" s="8" t="s">
        <v>15</v>
      </c>
      <c r="C112" s="59">
        <f aca="true" t="shared" si="47" ref="C112:I112">C115+C116+C114</f>
        <v>43263</v>
      </c>
      <c r="D112" s="59">
        <f t="shared" si="47"/>
        <v>24736.8</v>
      </c>
      <c r="E112" s="59">
        <f t="shared" si="47"/>
        <v>4614.3</v>
      </c>
      <c r="F112" s="59">
        <f t="shared" si="47"/>
        <v>3499.3</v>
      </c>
      <c r="G112" s="59">
        <f t="shared" si="47"/>
        <v>3469.3</v>
      </c>
      <c r="H112" s="59">
        <f t="shared" si="47"/>
        <v>3469.3</v>
      </c>
      <c r="I112" s="59">
        <f t="shared" si="47"/>
        <v>3474</v>
      </c>
      <c r="J112" s="36" t="s">
        <v>76</v>
      </c>
    </row>
    <row r="113" spans="1:10" ht="20.25">
      <c r="A113" s="36">
        <f t="shared" si="34"/>
        <v>104</v>
      </c>
      <c r="B113" s="8" t="s">
        <v>10</v>
      </c>
      <c r="C113" s="59"/>
      <c r="D113" s="59"/>
      <c r="E113" s="59"/>
      <c r="F113" s="59"/>
      <c r="G113" s="59"/>
      <c r="H113" s="59"/>
      <c r="I113" s="59"/>
      <c r="J113" s="36" t="s">
        <v>76</v>
      </c>
    </row>
    <row r="114" spans="1:10" ht="20.25">
      <c r="A114" s="36">
        <f t="shared" si="34"/>
        <v>105</v>
      </c>
      <c r="B114" s="8" t="s">
        <v>25</v>
      </c>
      <c r="C114" s="59">
        <f aca="true" t="shared" si="48" ref="C114:I114">C125</f>
        <v>18768.8</v>
      </c>
      <c r="D114" s="59">
        <f t="shared" si="48"/>
        <v>18768.8</v>
      </c>
      <c r="E114" s="59">
        <f t="shared" si="48"/>
        <v>0</v>
      </c>
      <c r="F114" s="59">
        <f t="shared" si="48"/>
        <v>0</v>
      </c>
      <c r="G114" s="59">
        <f t="shared" si="48"/>
        <v>0</v>
      </c>
      <c r="H114" s="59">
        <f t="shared" si="48"/>
        <v>0</v>
      </c>
      <c r="I114" s="59">
        <f t="shared" si="48"/>
        <v>0</v>
      </c>
      <c r="J114" s="36"/>
    </row>
    <row r="115" spans="1:10" ht="20.25">
      <c r="A115" s="36">
        <f t="shared" si="34"/>
        <v>106</v>
      </c>
      <c r="B115" s="8" t="s">
        <v>2</v>
      </c>
      <c r="C115" s="59">
        <f>C118+C126</f>
        <v>233.1</v>
      </c>
      <c r="D115" s="59">
        <f aca="true" t="shared" si="49" ref="D115:I115">D118</f>
        <v>111.6</v>
      </c>
      <c r="E115" s="59">
        <f>E118</f>
        <v>121.5</v>
      </c>
      <c r="F115" s="59">
        <f t="shared" si="49"/>
        <v>0</v>
      </c>
      <c r="G115" s="59">
        <f t="shared" si="49"/>
        <v>0</v>
      </c>
      <c r="H115" s="59">
        <f t="shared" si="49"/>
        <v>0</v>
      </c>
      <c r="I115" s="59">
        <f t="shared" si="49"/>
        <v>0</v>
      </c>
      <c r="J115" s="36" t="s">
        <v>76</v>
      </c>
    </row>
    <row r="116" spans="1:10" ht="20.25">
      <c r="A116" s="36">
        <f t="shared" si="34"/>
        <v>107</v>
      </c>
      <c r="B116" s="8" t="s">
        <v>3</v>
      </c>
      <c r="C116" s="59">
        <f>D116+E116+F116+G116+H116+I116</f>
        <v>24261.1</v>
      </c>
      <c r="D116" s="59">
        <f aca="true" t="shared" si="50" ref="D116:I116">D119+D123+D121+D127</f>
        <v>5856.4</v>
      </c>
      <c r="E116" s="59">
        <f t="shared" si="50"/>
        <v>4492.8</v>
      </c>
      <c r="F116" s="59">
        <f t="shared" si="50"/>
        <v>3499.3</v>
      </c>
      <c r="G116" s="59">
        <f t="shared" si="50"/>
        <v>3469.3</v>
      </c>
      <c r="H116" s="59">
        <f t="shared" si="50"/>
        <v>3469.3</v>
      </c>
      <c r="I116" s="59">
        <f t="shared" si="50"/>
        <v>3474</v>
      </c>
      <c r="J116" s="36" t="s">
        <v>76</v>
      </c>
    </row>
    <row r="117" spans="1:10" ht="81">
      <c r="A117" s="36">
        <f t="shared" si="34"/>
        <v>108</v>
      </c>
      <c r="B117" s="8" t="s">
        <v>94</v>
      </c>
      <c r="C117" s="59">
        <f aca="true" t="shared" si="51" ref="C117:I117">C118+C119</f>
        <v>6484.8</v>
      </c>
      <c r="D117" s="59">
        <f t="shared" si="51"/>
        <v>1000.4</v>
      </c>
      <c r="E117" s="59">
        <f t="shared" si="51"/>
        <v>1071.8</v>
      </c>
      <c r="F117" s="59">
        <f t="shared" si="51"/>
        <v>1070.2</v>
      </c>
      <c r="G117" s="59">
        <f t="shared" si="51"/>
        <v>1070.2</v>
      </c>
      <c r="H117" s="59">
        <f t="shared" si="51"/>
        <v>1070.2</v>
      </c>
      <c r="I117" s="59">
        <f t="shared" si="51"/>
        <v>1202</v>
      </c>
      <c r="J117" s="36" t="s">
        <v>170</v>
      </c>
    </row>
    <row r="118" spans="1:10" ht="20.25">
      <c r="A118" s="36">
        <f t="shared" si="34"/>
        <v>109</v>
      </c>
      <c r="B118" s="8" t="s">
        <v>11</v>
      </c>
      <c r="C118" s="59">
        <f>D118+E118+F118+G118+H118+I118</f>
        <v>233.1</v>
      </c>
      <c r="D118" s="59">
        <v>111.6</v>
      </c>
      <c r="E118" s="59">
        <v>121.5</v>
      </c>
      <c r="F118" s="59">
        <v>0</v>
      </c>
      <c r="G118" s="59">
        <v>0</v>
      </c>
      <c r="H118" s="59">
        <v>0</v>
      </c>
      <c r="I118" s="59">
        <v>0</v>
      </c>
      <c r="J118" s="36" t="s">
        <v>76</v>
      </c>
    </row>
    <row r="119" spans="1:10" ht="20.25">
      <c r="A119" s="36">
        <f t="shared" si="34"/>
        <v>110</v>
      </c>
      <c r="B119" s="8" t="s">
        <v>3</v>
      </c>
      <c r="C119" s="59">
        <f>D119+E119+F119+G119+H119+I119</f>
        <v>6251.7</v>
      </c>
      <c r="D119" s="59">
        <v>888.8</v>
      </c>
      <c r="E119" s="59">
        <v>950.3</v>
      </c>
      <c r="F119" s="59">
        <v>1070.2</v>
      </c>
      <c r="G119" s="59">
        <v>1070.2</v>
      </c>
      <c r="H119" s="59">
        <v>1070.2</v>
      </c>
      <c r="I119" s="59">
        <v>1202</v>
      </c>
      <c r="J119" s="36" t="s">
        <v>76</v>
      </c>
    </row>
    <row r="120" spans="1:10" ht="122.25" customHeight="1">
      <c r="A120" s="36">
        <f t="shared" si="34"/>
        <v>111</v>
      </c>
      <c r="B120" s="8" t="s">
        <v>80</v>
      </c>
      <c r="C120" s="59">
        <f>C121</f>
        <v>12261.6</v>
      </c>
      <c r="D120" s="59">
        <f aca="true" t="shared" si="52" ref="D120:I122">D121</f>
        <v>2021.3</v>
      </c>
      <c r="E120" s="59">
        <f t="shared" si="52"/>
        <v>1851</v>
      </c>
      <c r="F120" s="59">
        <f t="shared" si="52"/>
        <v>2059.1</v>
      </c>
      <c r="G120" s="59">
        <f t="shared" si="52"/>
        <v>2029.1</v>
      </c>
      <c r="H120" s="59">
        <f t="shared" si="52"/>
        <v>2029.1</v>
      </c>
      <c r="I120" s="59">
        <f t="shared" si="52"/>
        <v>2272</v>
      </c>
      <c r="J120" s="36">
        <v>50</v>
      </c>
    </row>
    <row r="121" spans="1:10" ht="20.25">
      <c r="A121" s="36">
        <f t="shared" si="34"/>
        <v>112</v>
      </c>
      <c r="B121" s="8" t="s">
        <v>32</v>
      </c>
      <c r="C121" s="59">
        <f>D121+E121+F121+G121+H121+I121</f>
        <v>12261.6</v>
      </c>
      <c r="D121" s="59">
        <v>2021.3</v>
      </c>
      <c r="E121" s="59">
        <v>1851</v>
      </c>
      <c r="F121" s="59">
        <v>2059.1</v>
      </c>
      <c r="G121" s="59">
        <v>2029.1</v>
      </c>
      <c r="H121" s="59">
        <v>2029.1</v>
      </c>
      <c r="I121" s="59">
        <v>2272</v>
      </c>
      <c r="J121" s="36" t="s">
        <v>76</v>
      </c>
    </row>
    <row r="122" spans="1:10" ht="81">
      <c r="A122" s="36">
        <f t="shared" si="34"/>
        <v>113</v>
      </c>
      <c r="B122" s="8" t="s">
        <v>64</v>
      </c>
      <c r="C122" s="59">
        <f>C123</f>
        <v>1965.6</v>
      </c>
      <c r="D122" s="59">
        <f t="shared" si="52"/>
        <v>343.3</v>
      </c>
      <c r="E122" s="59">
        <f t="shared" si="52"/>
        <v>512.3</v>
      </c>
      <c r="F122" s="59">
        <f t="shared" si="52"/>
        <v>370</v>
      </c>
      <c r="G122" s="59">
        <f t="shared" si="52"/>
        <v>370</v>
      </c>
      <c r="H122" s="59">
        <f t="shared" si="52"/>
        <v>370</v>
      </c>
      <c r="I122" s="59">
        <f t="shared" si="52"/>
        <v>0</v>
      </c>
      <c r="J122" s="36">
        <v>52</v>
      </c>
    </row>
    <row r="123" spans="1:10" ht="20.25">
      <c r="A123" s="36">
        <f t="shared" si="34"/>
        <v>114</v>
      </c>
      <c r="B123" s="8" t="s">
        <v>32</v>
      </c>
      <c r="C123" s="59">
        <f>D123+E123+F123+G123+H123+I123</f>
        <v>1965.6</v>
      </c>
      <c r="D123" s="59">
        <v>343.3</v>
      </c>
      <c r="E123" s="59">
        <v>512.3</v>
      </c>
      <c r="F123" s="59">
        <v>370</v>
      </c>
      <c r="G123" s="59">
        <v>370</v>
      </c>
      <c r="H123" s="59">
        <v>370</v>
      </c>
      <c r="I123" s="59">
        <v>0</v>
      </c>
      <c r="J123" s="36" t="s">
        <v>76</v>
      </c>
    </row>
    <row r="124" spans="1:10" ht="139.5" customHeight="1">
      <c r="A124" s="36">
        <f t="shared" si="34"/>
        <v>115</v>
      </c>
      <c r="B124" s="8" t="s">
        <v>104</v>
      </c>
      <c r="C124" s="59">
        <f>C126+C127+C125</f>
        <v>22551</v>
      </c>
      <c r="D124" s="59">
        <f>D126+D127+D125</f>
        <v>21371.8</v>
      </c>
      <c r="E124" s="59">
        <f>E126+E127</f>
        <v>1179.2</v>
      </c>
      <c r="F124" s="59">
        <f>F126+F127</f>
        <v>0</v>
      </c>
      <c r="G124" s="59">
        <f>G126+G127</f>
        <v>0</v>
      </c>
      <c r="H124" s="59">
        <f>H126+H127</f>
        <v>0</v>
      </c>
      <c r="I124" s="59">
        <f>I126+I127</f>
        <v>0</v>
      </c>
      <c r="J124" s="36" t="s">
        <v>105</v>
      </c>
    </row>
    <row r="125" spans="1:10" ht="20.25">
      <c r="A125" s="36">
        <f t="shared" si="34"/>
        <v>116</v>
      </c>
      <c r="B125" s="8" t="s">
        <v>25</v>
      </c>
      <c r="C125" s="59">
        <f aca="true" t="shared" si="53" ref="C125:C130">D125+E125+F125+G125+H125+I125</f>
        <v>18768.8</v>
      </c>
      <c r="D125" s="59">
        <v>18768.8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36" t="s">
        <v>76</v>
      </c>
    </row>
    <row r="126" spans="1:10" ht="20.25">
      <c r="A126" s="36">
        <f t="shared" si="34"/>
        <v>117</v>
      </c>
      <c r="B126" s="8" t="s">
        <v>11</v>
      </c>
      <c r="C126" s="59">
        <f t="shared" si="53"/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36" t="s">
        <v>76</v>
      </c>
    </row>
    <row r="127" spans="1:10" ht="20.25">
      <c r="A127" s="36">
        <f t="shared" si="34"/>
        <v>118</v>
      </c>
      <c r="B127" s="8" t="s">
        <v>3</v>
      </c>
      <c r="C127" s="59">
        <f t="shared" si="53"/>
        <v>3782.2</v>
      </c>
      <c r="D127" s="59">
        <v>2603</v>
      </c>
      <c r="E127" s="59">
        <v>1179.2</v>
      </c>
      <c r="F127" s="59">
        <v>0</v>
      </c>
      <c r="G127" s="59">
        <v>0</v>
      </c>
      <c r="H127" s="59">
        <v>0</v>
      </c>
      <c r="I127" s="59">
        <v>0</v>
      </c>
      <c r="J127" s="36" t="s">
        <v>76</v>
      </c>
    </row>
    <row r="128" spans="1:10" ht="102" customHeight="1">
      <c r="A128" s="36">
        <v>117</v>
      </c>
      <c r="B128" s="8" t="s">
        <v>182</v>
      </c>
      <c r="C128" s="7">
        <f t="shared" si="53"/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36" t="s">
        <v>76</v>
      </c>
    </row>
    <row r="129" spans="1:10" ht="20.25">
      <c r="A129" s="36">
        <f t="shared" si="34"/>
        <v>118</v>
      </c>
      <c r="B129" s="8" t="s">
        <v>11</v>
      </c>
      <c r="C129" s="60">
        <f t="shared" si="53"/>
        <v>0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36" t="s">
        <v>76</v>
      </c>
    </row>
    <row r="130" spans="1:10" ht="20.25">
      <c r="A130" s="36">
        <f t="shared" si="34"/>
        <v>119</v>
      </c>
      <c r="B130" s="8" t="s">
        <v>3</v>
      </c>
      <c r="C130" s="60">
        <f t="shared" si="53"/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36" t="s">
        <v>76</v>
      </c>
    </row>
    <row r="131" spans="1:10" ht="20.25">
      <c r="A131" s="36">
        <f t="shared" si="34"/>
        <v>120</v>
      </c>
      <c r="B131" s="134" t="s">
        <v>119</v>
      </c>
      <c r="C131" s="119"/>
      <c r="D131" s="119"/>
      <c r="E131" s="119"/>
      <c r="F131" s="119"/>
      <c r="G131" s="119"/>
      <c r="H131" s="119"/>
      <c r="I131" s="119"/>
      <c r="J131" s="120"/>
    </row>
    <row r="132" spans="1:10" ht="20.25">
      <c r="A132" s="36">
        <f t="shared" si="34"/>
        <v>121</v>
      </c>
      <c r="B132" s="15" t="s">
        <v>6</v>
      </c>
      <c r="C132" s="66">
        <f aca="true" t="shared" si="54" ref="C132:I132">C134+C135</f>
        <v>101624.4</v>
      </c>
      <c r="D132" s="66">
        <f t="shared" si="54"/>
        <v>17751.1</v>
      </c>
      <c r="E132" s="66">
        <f t="shared" si="54"/>
        <v>16980.3</v>
      </c>
      <c r="F132" s="93">
        <f t="shared" si="54"/>
        <v>21096</v>
      </c>
      <c r="G132" s="66">
        <f t="shared" si="54"/>
        <v>13122</v>
      </c>
      <c r="H132" s="66">
        <f t="shared" si="54"/>
        <v>13122</v>
      </c>
      <c r="I132" s="66">
        <f t="shared" si="54"/>
        <v>19553</v>
      </c>
      <c r="J132" s="12" t="s">
        <v>76</v>
      </c>
    </row>
    <row r="133" spans="1:10" ht="20.25">
      <c r="A133" s="36">
        <f t="shared" si="34"/>
        <v>122</v>
      </c>
      <c r="B133" s="15" t="s">
        <v>7</v>
      </c>
      <c r="C133" s="66"/>
      <c r="D133" s="66"/>
      <c r="E133" s="66"/>
      <c r="F133" s="93"/>
      <c r="G133" s="66"/>
      <c r="H133" s="66"/>
      <c r="I133" s="66"/>
      <c r="J133" s="12" t="s">
        <v>76</v>
      </c>
    </row>
    <row r="134" spans="1:10" ht="20.25">
      <c r="A134" s="36">
        <f t="shared" si="34"/>
        <v>123</v>
      </c>
      <c r="B134" s="15" t="s">
        <v>2</v>
      </c>
      <c r="C134" s="66">
        <f>C138+C142</f>
        <v>500</v>
      </c>
      <c r="D134" s="66">
        <f aca="true" t="shared" si="55" ref="C134:I135">D138+D142</f>
        <v>0</v>
      </c>
      <c r="E134" s="66">
        <f t="shared" si="55"/>
        <v>0</v>
      </c>
      <c r="F134" s="93">
        <f t="shared" si="55"/>
        <v>500</v>
      </c>
      <c r="G134" s="66">
        <f t="shared" si="55"/>
        <v>0</v>
      </c>
      <c r="H134" s="66">
        <f t="shared" si="55"/>
        <v>0</v>
      </c>
      <c r="I134" s="66">
        <f t="shared" si="55"/>
        <v>0</v>
      </c>
      <c r="J134" s="12" t="s">
        <v>76</v>
      </c>
    </row>
    <row r="135" spans="1:10" ht="20.25">
      <c r="A135" s="36">
        <f t="shared" si="34"/>
        <v>124</v>
      </c>
      <c r="B135" s="15" t="s">
        <v>3</v>
      </c>
      <c r="C135" s="66">
        <f t="shared" si="55"/>
        <v>101124.4</v>
      </c>
      <c r="D135" s="66">
        <f t="shared" si="55"/>
        <v>17751.1</v>
      </c>
      <c r="E135" s="66">
        <f t="shared" si="55"/>
        <v>16980.3</v>
      </c>
      <c r="F135" s="93">
        <f t="shared" si="55"/>
        <v>20596</v>
      </c>
      <c r="G135" s="66">
        <f t="shared" si="55"/>
        <v>13122</v>
      </c>
      <c r="H135" s="66">
        <f t="shared" si="55"/>
        <v>13122</v>
      </c>
      <c r="I135" s="66">
        <f t="shared" si="55"/>
        <v>19553</v>
      </c>
      <c r="J135" s="12" t="s">
        <v>76</v>
      </c>
    </row>
    <row r="136" spans="1:10" ht="20.25">
      <c r="A136" s="36">
        <f t="shared" si="34"/>
        <v>125</v>
      </c>
      <c r="B136" s="138" t="s">
        <v>24</v>
      </c>
      <c r="C136" s="138"/>
      <c r="D136" s="138"/>
      <c r="E136" s="138"/>
      <c r="F136" s="138"/>
      <c r="G136" s="138"/>
      <c r="H136" s="138"/>
      <c r="I136" s="138"/>
      <c r="J136" s="138"/>
    </row>
    <row r="137" spans="1:10" s="1" customFormat="1" ht="60.75">
      <c r="A137" s="36">
        <f t="shared" si="34"/>
        <v>126</v>
      </c>
      <c r="B137" s="15" t="s">
        <v>26</v>
      </c>
      <c r="C137" s="66">
        <f>D137+E137+F137+G137+H137+I137</f>
        <v>11032.7</v>
      </c>
      <c r="D137" s="66">
        <f aca="true" t="shared" si="56" ref="D137:I137">D138+D139</f>
        <v>4489.3</v>
      </c>
      <c r="E137" s="66">
        <f t="shared" si="56"/>
        <v>1341.3</v>
      </c>
      <c r="F137" s="93">
        <f t="shared" si="56"/>
        <v>5202.1</v>
      </c>
      <c r="G137" s="66">
        <f t="shared" si="56"/>
        <v>0</v>
      </c>
      <c r="H137" s="66">
        <f t="shared" si="56"/>
        <v>0</v>
      </c>
      <c r="I137" s="66">
        <f t="shared" si="56"/>
        <v>0</v>
      </c>
      <c r="J137" s="11">
        <v>59</v>
      </c>
    </row>
    <row r="138" spans="1:10" s="1" customFormat="1" ht="20.25">
      <c r="A138" s="36">
        <f t="shared" si="34"/>
        <v>127</v>
      </c>
      <c r="B138" s="15" t="s">
        <v>11</v>
      </c>
      <c r="C138" s="66">
        <f>D138+E138+F138+G138+H138+I138</f>
        <v>0</v>
      </c>
      <c r="D138" s="66">
        <v>0</v>
      </c>
      <c r="E138" s="66">
        <v>0</v>
      </c>
      <c r="F138" s="93">
        <v>0</v>
      </c>
      <c r="G138" s="66">
        <v>0</v>
      </c>
      <c r="H138" s="66">
        <v>0</v>
      </c>
      <c r="I138" s="66">
        <v>0</v>
      </c>
      <c r="J138" s="12" t="s">
        <v>76</v>
      </c>
    </row>
    <row r="139" spans="1:10" s="1" customFormat="1" ht="20.25">
      <c r="A139" s="36">
        <f t="shared" si="34"/>
        <v>128</v>
      </c>
      <c r="B139" s="15" t="s">
        <v>3</v>
      </c>
      <c r="C139" s="66">
        <f>D139+E139+F139+G139+H139+I139</f>
        <v>11032.7</v>
      </c>
      <c r="D139" s="66">
        <v>4489.3</v>
      </c>
      <c r="E139" s="66">
        <v>1341.3</v>
      </c>
      <c r="F139" s="93">
        <v>5202.1</v>
      </c>
      <c r="G139" s="66">
        <v>0</v>
      </c>
      <c r="H139" s="66">
        <v>0</v>
      </c>
      <c r="I139" s="66">
        <v>0</v>
      </c>
      <c r="J139" s="12" t="s">
        <v>76</v>
      </c>
    </row>
    <row r="140" spans="1:10" ht="20.25">
      <c r="A140" s="36">
        <f t="shared" si="34"/>
        <v>129</v>
      </c>
      <c r="B140" s="135" t="s">
        <v>8</v>
      </c>
      <c r="C140" s="136"/>
      <c r="D140" s="136"/>
      <c r="E140" s="136"/>
      <c r="F140" s="136"/>
      <c r="G140" s="136"/>
      <c r="H140" s="136"/>
      <c r="I140" s="136"/>
      <c r="J140" s="137"/>
    </row>
    <row r="141" spans="1:10" ht="37.5" customHeight="1">
      <c r="A141" s="36">
        <f t="shared" si="34"/>
        <v>130</v>
      </c>
      <c r="B141" s="8" t="s">
        <v>39</v>
      </c>
      <c r="C141" s="66">
        <f>C142+C143</f>
        <v>90591.7</v>
      </c>
      <c r="D141" s="66">
        <f aca="true" t="shared" si="57" ref="D141:I141">D142+D143</f>
        <v>13261.8</v>
      </c>
      <c r="E141" s="66">
        <f t="shared" si="57"/>
        <v>15639</v>
      </c>
      <c r="F141" s="66">
        <f>F142+F143</f>
        <v>15893.9</v>
      </c>
      <c r="G141" s="66">
        <f t="shared" si="57"/>
        <v>13122</v>
      </c>
      <c r="H141" s="66">
        <f t="shared" si="57"/>
        <v>13122</v>
      </c>
      <c r="I141" s="66">
        <f t="shared" si="57"/>
        <v>19553</v>
      </c>
      <c r="J141" s="36" t="s">
        <v>76</v>
      </c>
    </row>
    <row r="142" spans="1:10" ht="20.25">
      <c r="A142" s="36">
        <f t="shared" si="34"/>
        <v>131</v>
      </c>
      <c r="B142" s="8" t="s">
        <v>11</v>
      </c>
      <c r="C142" s="66">
        <f>D142+E142+F142+G142+H142+I142</f>
        <v>500</v>
      </c>
      <c r="D142" s="66">
        <v>0</v>
      </c>
      <c r="E142" s="66">
        <v>0</v>
      </c>
      <c r="F142" s="66">
        <f>F147</f>
        <v>500</v>
      </c>
      <c r="G142" s="66">
        <f>G165</f>
        <v>0</v>
      </c>
      <c r="H142" s="66">
        <f>H165</f>
        <v>0</v>
      </c>
      <c r="I142" s="66">
        <f>I165</f>
        <v>0</v>
      </c>
      <c r="J142" s="36" t="s">
        <v>76</v>
      </c>
    </row>
    <row r="143" spans="1:10" ht="20.25">
      <c r="A143" s="27">
        <f t="shared" si="34"/>
        <v>132</v>
      </c>
      <c r="B143" s="26" t="s">
        <v>3</v>
      </c>
      <c r="C143" s="67">
        <f>D143+E143+F143+G143+H143+I143</f>
        <v>90091.7</v>
      </c>
      <c r="D143" s="67">
        <f aca="true" t="shared" si="58" ref="D143:I143">D145</f>
        <v>13261.8</v>
      </c>
      <c r="E143" s="67">
        <f t="shared" si="58"/>
        <v>15639</v>
      </c>
      <c r="F143" s="67">
        <f>F145+F148+F150</f>
        <v>15393.9</v>
      </c>
      <c r="G143" s="67">
        <f t="shared" si="58"/>
        <v>13122</v>
      </c>
      <c r="H143" s="67">
        <f t="shared" si="58"/>
        <v>13122</v>
      </c>
      <c r="I143" s="67">
        <f t="shared" si="58"/>
        <v>19553</v>
      </c>
      <c r="J143" s="27" t="s">
        <v>76</v>
      </c>
    </row>
    <row r="144" spans="1:10" ht="161.25" customHeight="1">
      <c r="A144" s="27">
        <f t="shared" si="34"/>
        <v>133</v>
      </c>
      <c r="B144" s="8" t="s">
        <v>187</v>
      </c>
      <c r="C144" s="60">
        <f>SUM(D144:I144)</f>
        <v>88091.7</v>
      </c>
      <c r="D144" s="60">
        <f aca="true" t="shared" si="59" ref="D144:I144">D145</f>
        <v>13261.8</v>
      </c>
      <c r="E144" s="60">
        <f t="shared" si="59"/>
        <v>15639</v>
      </c>
      <c r="F144" s="60">
        <f t="shared" si="59"/>
        <v>13393.9</v>
      </c>
      <c r="G144" s="60">
        <f t="shared" si="59"/>
        <v>13122</v>
      </c>
      <c r="H144" s="60">
        <f t="shared" si="59"/>
        <v>13122</v>
      </c>
      <c r="I144" s="60">
        <f t="shared" si="59"/>
        <v>19553</v>
      </c>
      <c r="J144" s="36" t="s">
        <v>84</v>
      </c>
    </row>
    <row r="145" spans="1:10" ht="23.25" customHeight="1">
      <c r="A145" s="27">
        <f>A144+1</f>
        <v>134</v>
      </c>
      <c r="B145" s="9" t="s">
        <v>3</v>
      </c>
      <c r="C145" s="68">
        <f>D145+E145+F145+G145+H145+I145</f>
        <v>88091.7</v>
      </c>
      <c r="D145" s="69">
        <v>13261.8</v>
      </c>
      <c r="E145" s="69">
        <v>15639</v>
      </c>
      <c r="F145" s="69">
        <v>13393.9</v>
      </c>
      <c r="G145" s="69">
        <v>13122</v>
      </c>
      <c r="H145" s="69">
        <v>13122</v>
      </c>
      <c r="I145" s="69">
        <v>19553</v>
      </c>
      <c r="J145" s="10" t="s">
        <v>76</v>
      </c>
    </row>
    <row r="146" spans="1:10" ht="101.25">
      <c r="A146" s="27" t="s">
        <v>201</v>
      </c>
      <c r="B146" s="8" t="s">
        <v>205</v>
      </c>
      <c r="C146" s="66">
        <v>1500</v>
      </c>
      <c r="D146" s="71">
        <v>0</v>
      </c>
      <c r="E146" s="71">
        <v>0</v>
      </c>
      <c r="F146" s="71">
        <v>1500</v>
      </c>
      <c r="G146" s="71">
        <v>0</v>
      </c>
      <c r="H146" s="71">
        <v>0</v>
      </c>
      <c r="I146" s="71">
        <v>0</v>
      </c>
      <c r="J146" s="36" t="s">
        <v>117</v>
      </c>
    </row>
    <row r="147" spans="1:10" ht="23.25" customHeight="1">
      <c r="A147" s="27" t="s">
        <v>202</v>
      </c>
      <c r="B147" s="8" t="s">
        <v>16</v>
      </c>
      <c r="C147" s="66">
        <v>500</v>
      </c>
      <c r="D147" s="71"/>
      <c r="E147" s="71"/>
      <c r="F147" s="71">
        <v>500</v>
      </c>
      <c r="G147" s="71"/>
      <c r="H147" s="71"/>
      <c r="I147" s="71"/>
      <c r="J147" s="36"/>
    </row>
    <row r="148" spans="1:10" ht="23.25" customHeight="1">
      <c r="A148" s="27" t="s">
        <v>203</v>
      </c>
      <c r="B148" s="8" t="s">
        <v>32</v>
      </c>
      <c r="C148" s="66">
        <v>1000</v>
      </c>
      <c r="D148" s="71"/>
      <c r="E148" s="71"/>
      <c r="F148" s="71">
        <v>1000</v>
      </c>
      <c r="G148" s="71"/>
      <c r="H148" s="71"/>
      <c r="I148" s="71"/>
      <c r="J148" s="36" t="s">
        <v>76</v>
      </c>
    </row>
    <row r="149" spans="1:10" ht="121.5">
      <c r="A149" s="27" t="s">
        <v>207</v>
      </c>
      <c r="B149" s="8" t="s">
        <v>206</v>
      </c>
      <c r="C149" s="66">
        <v>1000</v>
      </c>
      <c r="D149" s="71">
        <v>0</v>
      </c>
      <c r="E149" s="71">
        <v>0</v>
      </c>
      <c r="F149" s="71">
        <v>1000</v>
      </c>
      <c r="G149" s="71">
        <v>0</v>
      </c>
      <c r="H149" s="71">
        <v>0</v>
      </c>
      <c r="I149" s="71">
        <v>0</v>
      </c>
      <c r="J149" s="36" t="s">
        <v>117</v>
      </c>
    </row>
    <row r="150" spans="1:10" ht="22.5" customHeight="1">
      <c r="A150" s="27" t="s">
        <v>204</v>
      </c>
      <c r="B150" s="8" t="s">
        <v>32</v>
      </c>
      <c r="C150" s="66">
        <v>1000</v>
      </c>
      <c r="D150" s="71">
        <v>0</v>
      </c>
      <c r="E150" s="71">
        <v>0</v>
      </c>
      <c r="F150" s="71">
        <v>1000</v>
      </c>
      <c r="G150" s="71">
        <v>0</v>
      </c>
      <c r="H150" s="71">
        <v>0</v>
      </c>
      <c r="I150" s="71">
        <v>0</v>
      </c>
      <c r="J150" s="36" t="s">
        <v>76</v>
      </c>
    </row>
    <row r="151" spans="1:10" ht="20.25">
      <c r="A151" s="27">
        <f>A145+1</f>
        <v>135</v>
      </c>
      <c r="B151" s="134" t="s">
        <v>120</v>
      </c>
      <c r="C151" s="119"/>
      <c r="D151" s="119"/>
      <c r="E151" s="119"/>
      <c r="F151" s="119"/>
      <c r="G151" s="119"/>
      <c r="H151" s="119"/>
      <c r="I151" s="119"/>
      <c r="J151" s="120"/>
    </row>
    <row r="152" spans="1:10" ht="21">
      <c r="A152" s="27">
        <f t="shared" si="34"/>
        <v>136</v>
      </c>
      <c r="B152" s="8" t="s">
        <v>6</v>
      </c>
      <c r="C152" s="16"/>
      <c r="D152" s="16"/>
      <c r="E152" s="16"/>
      <c r="F152" s="16"/>
      <c r="G152" s="16"/>
      <c r="H152" s="16"/>
      <c r="I152" s="16"/>
      <c r="J152" s="36" t="s">
        <v>76</v>
      </c>
    </row>
    <row r="153" spans="1:10" ht="20.25">
      <c r="A153" s="27">
        <f t="shared" si="34"/>
        <v>137</v>
      </c>
      <c r="B153" s="8" t="s">
        <v>7</v>
      </c>
      <c r="C153" s="66">
        <f>SUM(D153:I153)</f>
        <v>45170.3</v>
      </c>
      <c r="D153" s="66">
        <f aca="true" t="shared" si="60" ref="D153:I153">D154+D155</f>
        <v>7488.300000000001</v>
      </c>
      <c r="E153" s="66">
        <f t="shared" si="60"/>
        <v>7782</v>
      </c>
      <c r="F153" s="66">
        <f t="shared" si="60"/>
        <v>7050</v>
      </c>
      <c r="G153" s="66">
        <f t="shared" si="60"/>
        <v>7050</v>
      </c>
      <c r="H153" s="66">
        <f t="shared" si="60"/>
        <v>7050</v>
      </c>
      <c r="I153" s="66">
        <f t="shared" si="60"/>
        <v>8750</v>
      </c>
      <c r="J153" s="36" t="s">
        <v>76</v>
      </c>
    </row>
    <row r="154" spans="1:10" ht="20.25">
      <c r="A154" s="27">
        <f t="shared" si="34"/>
        <v>138</v>
      </c>
      <c r="B154" s="8" t="s">
        <v>2</v>
      </c>
      <c r="C154" s="66">
        <f>SUM(D154:I154)</f>
        <v>463.70000000000005</v>
      </c>
      <c r="D154" s="66">
        <f aca="true" t="shared" si="61" ref="D154:I155">D158</f>
        <v>279.1</v>
      </c>
      <c r="E154" s="66">
        <f>E158</f>
        <v>184.6</v>
      </c>
      <c r="F154" s="66">
        <f t="shared" si="61"/>
        <v>0</v>
      </c>
      <c r="G154" s="66">
        <f t="shared" si="61"/>
        <v>0</v>
      </c>
      <c r="H154" s="66">
        <f t="shared" si="61"/>
        <v>0</v>
      </c>
      <c r="I154" s="66">
        <f t="shared" si="61"/>
        <v>0</v>
      </c>
      <c r="J154" s="36" t="s">
        <v>76</v>
      </c>
    </row>
    <row r="155" spans="1:10" ht="20.25">
      <c r="A155" s="27">
        <f t="shared" si="34"/>
        <v>139</v>
      </c>
      <c r="B155" s="8" t="s">
        <v>3</v>
      </c>
      <c r="C155" s="66">
        <f>SUM(D155:I155)</f>
        <v>44706.6</v>
      </c>
      <c r="D155" s="66">
        <f t="shared" si="61"/>
        <v>7209.200000000001</v>
      </c>
      <c r="E155" s="66">
        <f t="shared" si="61"/>
        <v>7597.4</v>
      </c>
      <c r="F155" s="66">
        <f t="shared" si="61"/>
        <v>7050</v>
      </c>
      <c r="G155" s="66">
        <f t="shared" si="61"/>
        <v>7050</v>
      </c>
      <c r="H155" s="66">
        <f t="shared" si="61"/>
        <v>7050</v>
      </c>
      <c r="I155" s="66">
        <f t="shared" si="61"/>
        <v>8750</v>
      </c>
      <c r="J155" s="36" t="s">
        <v>76</v>
      </c>
    </row>
    <row r="156" spans="1:10" ht="20.25">
      <c r="A156" s="27">
        <f>A155+1</f>
        <v>140</v>
      </c>
      <c r="B156" s="118" t="s">
        <v>8</v>
      </c>
      <c r="C156" s="119"/>
      <c r="D156" s="119"/>
      <c r="E156" s="119"/>
      <c r="F156" s="119"/>
      <c r="G156" s="119"/>
      <c r="H156" s="119"/>
      <c r="I156" s="119"/>
      <c r="J156" s="120"/>
    </row>
    <row r="157" spans="1:10" ht="42" customHeight="1">
      <c r="A157" s="27">
        <f>A156+1</f>
        <v>141</v>
      </c>
      <c r="B157" s="8" t="s">
        <v>39</v>
      </c>
      <c r="C157" s="66">
        <f>SUM(D157:I157)</f>
        <v>45170.3</v>
      </c>
      <c r="D157" s="66">
        <f aca="true" t="shared" si="62" ref="D157:I157">D158+D159</f>
        <v>7488.300000000001</v>
      </c>
      <c r="E157" s="66">
        <f t="shared" si="62"/>
        <v>7782</v>
      </c>
      <c r="F157" s="66">
        <f t="shared" si="62"/>
        <v>7050</v>
      </c>
      <c r="G157" s="66">
        <f t="shared" si="62"/>
        <v>7050</v>
      </c>
      <c r="H157" s="66">
        <f t="shared" si="62"/>
        <v>7050</v>
      </c>
      <c r="I157" s="66">
        <f t="shared" si="62"/>
        <v>8750</v>
      </c>
      <c r="J157" s="36" t="s">
        <v>76</v>
      </c>
    </row>
    <row r="158" spans="1:10" ht="20.25">
      <c r="A158" s="27">
        <f>A157+1</f>
        <v>142</v>
      </c>
      <c r="B158" s="8" t="s">
        <v>11</v>
      </c>
      <c r="C158" s="66">
        <f>SUM(D158:I158)</f>
        <v>463.70000000000005</v>
      </c>
      <c r="D158" s="71">
        <f aca="true" t="shared" si="63" ref="D158:I158">D162+D165</f>
        <v>279.1</v>
      </c>
      <c r="E158" s="71">
        <f t="shared" si="63"/>
        <v>184.6</v>
      </c>
      <c r="F158" s="71">
        <f t="shared" si="63"/>
        <v>0</v>
      </c>
      <c r="G158" s="71">
        <f t="shared" si="63"/>
        <v>0</v>
      </c>
      <c r="H158" s="71">
        <f t="shared" si="63"/>
        <v>0</v>
      </c>
      <c r="I158" s="71">
        <f t="shared" si="63"/>
        <v>0</v>
      </c>
      <c r="J158" s="36" t="s">
        <v>76</v>
      </c>
    </row>
    <row r="159" spans="1:10" ht="20.25">
      <c r="A159" s="27">
        <f>A158+1</f>
        <v>143</v>
      </c>
      <c r="B159" s="8" t="s">
        <v>3</v>
      </c>
      <c r="C159" s="66">
        <f>SUM(D159:I159)</f>
        <v>44706.6</v>
      </c>
      <c r="D159" s="71">
        <f aca="true" t="shared" si="64" ref="D159:I159">D161+D164+D167+D169</f>
        <v>7209.200000000001</v>
      </c>
      <c r="E159" s="71">
        <f t="shared" si="64"/>
        <v>7597.4</v>
      </c>
      <c r="F159" s="71">
        <f t="shared" si="64"/>
        <v>7050</v>
      </c>
      <c r="G159" s="71">
        <f t="shared" si="64"/>
        <v>7050</v>
      </c>
      <c r="H159" s="71">
        <f t="shared" si="64"/>
        <v>7050</v>
      </c>
      <c r="I159" s="71">
        <f t="shared" si="64"/>
        <v>8750</v>
      </c>
      <c r="J159" s="36" t="s">
        <v>76</v>
      </c>
    </row>
    <row r="160" spans="1:10" ht="101.25">
      <c r="A160" s="36">
        <f aca="true" t="shared" si="65" ref="A160:A219">A159+1</f>
        <v>144</v>
      </c>
      <c r="B160" s="8" t="s">
        <v>155</v>
      </c>
      <c r="C160" s="72">
        <f>D160+E160+F160+G160+H160+I160</f>
        <v>3581</v>
      </c>
      <c r="D160" s="59">
        <f aca="true" t="shared" si="66" ref="D160:I160">D161+D162</f>
        <v>832</v>
      </c>
      <c r="E160" s="59">
        <f t="shared" si="66"/>
        <v>649</v>
      </c>
      <c r="F160" s="59">
        <f t="shared" si="66"/>
        <v>450</v>
      </c>
      <c r="G160" s="59">
        <f t="shared" si="66"/>
        <v>450</v>
      </c>
      <c r="H160" s="59">
        <f t="shared" si="66"/>
        <v>450</v>
      </c>
      <c r="I160" s="59">
        <f t="shared" si="66"/>
        <v>750</v>
      </c>
      <c r="J160" s="36" t="s">
        <v>85</v>
      </c>
    </row>
    <row r="161" spans="1:10" ht="20.25">
      <c r="A161" s="36">
        <f t="shared" si="65"/>
        <v>145</v>
      </c>
      <c r="B161" s="8" t="s">
        <v>3</v>
      </c>
      <c r="C161" s="72">
        <f>D161+E161+F161+G161+H161+I161</f>
        <v>3346</v>
      </c>
      <c r="D161" s="59">
        <v>685</v>
      </c>
      <c r="E161" s="59">
        <v>561</v>
      </c>
      <c r="F161" s="59">
        <v>450</v>
      </c>
      <c r="G161" s="59">
        <v>450</v>
      </c>
      <c r="H161" s="59">
        <v>450</v>
      </c>
      <c r="I161" s="59">
        <v>750</v>
      </c>
      <c r="J161" s="36" t="s">
        <v>76</v>
      </c>
    </row>
    <row r="162" spans="1:10" ht="20.25">
      <c r="A162" s="27">
        <f t="shared" si="65"/>
        <v>146</v>
      </c>
      <c r="B162" s="26" t="s">
        <v>11</v>
      </c>
      <c r="C162" s="73">
        <f>D162+E162+F162+G162+H162+I162</f>
        <v>235</v>
      </c>
      <c r="D162" s="74">
        <v>147</v>
      </c>
      <c r="E162" s="74">
        <v>88</v>
      </c>
      <c r="F162" s="74">
        <v>0</v>
      </c>
      <c r="G162" s="74">
        <v>0</v>
      </c>
      <c r="H162" s="74">
        <v>0</v>
      </c>
      <c r="I162" s="74">
        <v>0</v>
      </c>
      <c r="J162" s="27" t="s">
        <v>76</v>
      </c>
    </row>
    <row r="163" spans="1:10" ht="102" customHeight="1">
      <c r="A163" s="36">
        <f>A162+1</f>
        <v>147</v>
      </c>
      <c r="B163" s="8" t="s">
        <v>188</v>
      </c>
      <c r="C163" s="72">
        <f aca="true" t="shared" si="67" ref="C163:I163">C164+C165</f>
        <v>3710.5</v>
      </c>
      <c r="D163" s="72">
        <f t="shared" si="67"/>
        <v>727</v>
      </c>
      <c r="E163" s="72">
        <f t="shared" si="67"/>
        <v>633.5</v>
      </c>
      <c r="F163" s="72">
        <f t="shared" si="67"/>
        <v>550</v>
      </c>
      <c r="G163" s="72">
        <f t="shared" si="67"/>
        <v>550</v>
      </c>
      <c r="H163" s="72">
        <f t="shared" si="67"/>
        <v>550</v>
      </c>
      <c r="I163" s="72">
        <f t="shared" si="67"/>
        <v>700</v>
      </c>
      <c r="J163" s="36">
        <v>72.73</v>
      </c>
    </row>
    <row r="164" spans="1:10" ht="20.25">
      <c r="A164" s="10">
        <f>A163+1</f>
        <v>148</v>
      </c>
      <c r="B164" s="9" t="s">
        <v>3</v>
      </c>
      <c r="C164" s="75">
        <f>D164+E164+F164+G164+H164+I164</f>
        <v>3481.8</v>
      </c>
      <c r="D164" s="76">
        <v>594.9</v>
      </c>
      <c r="E164" s="76">
        <v>536.9</v>
      </c>
      <c r="F164" s="76">
        <v>550</v>
      </c>
      <c r="G164" s="76">
        <v>550</v>
      </c>
      <c r="H164" s="76">
        <v>550</v>
      </c>
      <c r="I164" s="76">
        <v>700</v>
      </c>
      <c r="J164" s="10" t="s">
        <v>76</v>
      </c>
    </row>
    <row r="165" spans="1:10" ht="20.25">
      <c r="A165" s="36">
        <f t="shared" si="65"/>
        <v>149</v>
      </c>
      <c r="B165" s="8" t="s">
        <v>11</v>
      </c>
      <c r="C165" s="77">
        <f>D165+E165+F165+G165+H165+I165</f>
        <v>228.7</v>
      </c>
      <c r="D165" s="78">
        <v>132.1</v>
      </c>
      <c r="E165" s="78">
        <v>96.6</v>
      </c>
      <c r="F165" s="78">
        <v>0</v>
      </c>
      <c r="G165" s="78">
        <v>0</v>
      </c>
      <c r="H165" s="78">
        <v>0</v>
      </c>
      <c r="I165" s="78">
        <v>0</v>
      </c>
      <c r="J165" s="36" t="s">
        <v>76</v>
      </c>
    </row>
    <row r="166" spans="1:10" ht="101.25" customHeight="1">
      <c r="A166" s="36">
        <f t="shared" si="65"/>
        <v>150</v>
      </c>
      <c r="B166" s="8" t="s">
        <v>156</v>
      </c>
      <c r="C166" s="72">
        <f aca="true" t="shared" si="68" ref="C166:I166">C167</f>
        <v>3600</v>
      </c>
      <c r="D166" s="59">
        <f t="shared" si="68"/>
        <v>600</v>
      </c>
      <c r="E166" s="59">
        <f t="shared" si="68"/>
        <v>700</v>
      </c>
      <c r="F166" s="59">
        <f t="shared" si="68"/>
        <v>500</v>
      </c>
      <c r="G166" s="59">
        <f t="shared" si="68"/>
        <v>500</v>
      </c>
      <c r="H166" s="59">
        <f t="shared" si="68"/>
        <v>500</v>
      </c>
      <c r="I166" s="59">
        <f t="shared" si="68"/>
        <v>800</v>
      </c>
      <c r="J166" s="36">
        <v>69</v>
      </c>
    </row>
    <row r="167" spans="1:10" ht="20.25">
      <c r="A167" s="36">
        <f t="shared" si="65"/>
        <v>151</v>
      </c>
      <c r="B167" s="8" t="s">
        <v>3</v>
      </c>
      <c r="C167" s="72">
        <f>D167+E167+F167+G167+H167+I167</f>
        <v>3600</v>
      </c>
      <c r="D167" s="59">
        <v>600</v>
      </c>
      <c r="E167" s="59">
        <v>700</v>
      </c>
      <c r="F167" s="59">
        <v>500</v>
      </c>
      <c r="G167" s="59">
        <v>500</v>
      </c>
      <c r="H167" s="59">
        <v>500</v>
      </c>
      <c r="I167" s="59">
        <v>800</v>
      </c>
      <c r="J167" s="36" t="s">
        <v>76</v>
      </c>
    </row>
    <row r="168" spans="1:10" ht="60.75">
      <c r="A168" s="36">
        <f t="shared" si="65"/>
        <v>152</v>
      </c>
      <c r="B168" s="8" t="s">
        <v>157</v>
      </c>
      <c r="C168" s="72">
        <f>C169</f>
        <v>34278.8</v>
      </c>
      <c r="D168" s="72">
        <f aca="true" t="shared" si="69" ref="D168:I168">D169</f>
        <v>5329.3</v>
      </c>
      <c r="E168" s="72">
        <f t="shared" si="69"/>
        <v>5799.5</v>
      </c>
      <c r="F168" s="72">
        <f t="shared" si="69"/>
        <v>5550</v>
      </c>
      <c r="G168" s="72">
        <f t="shared" si="69"/>
        <v>5550</v>
      </c>
      <c r="H168" s="72">
        <f t="shared" si="69"/>
        <v>5550</v>
      </c>
      <c r="I168" s="72">
        <f t="shared" si="69"/>
        <v>6500</v>
      </c>
      <c r="J168" s="11" t="s">
        <v>86</v>
      </c>
    </row>
    <row r="169" spans="1:10" ht="20.25">
      <c r="A169" s="36">
        <f t="shared" si="65"/>
        <v>153</v>
      </c>
      <c r="B169" s="8" t="s">
        <v>32</v>
      </c>
      <c r="C169" s="77">
        <f>D169+E169+F169+G169+H169+I169</f>
        <v>34278.8</v>
      </c>
      <c r="D169" s="59">
        <v>5329.3</v>
      </c>
      <c r="E169" s="59">
        <v>5799.5</v>
      </c>
      <c r="F169" s="59">
        <v>5550</v>
      </c>
      <c r="G169" s="59">
        <v>5550</v>
      </c>
      <c r="H169" s="59">
        <v>5550</v>
      </c>
      <c r="I169" s="59">
        <v>6500</v>
      </c>
      <c r="J169" s="36" t="s">
        <v>76</v>
      </c>
    </row>
    <row r="170" spans="1:10" ht="39" customHeight="1">
      <c r="A170" s="36">
        <f t="shared" si="65"/>
        <v>154</v>
      </c>
      <c r="B170" s="130" t="s">
        <v>121</v>
      </c>
      <c r="C170" s="130"/>
      <c r="D170" s="130"/>
      <c r="E170" s="130"/>
      <c r="F170" s="130"/>
      <c r="G170" s="130"/>
      <c r="H170" s="130"/>
      <c r="I170" s="130"/>
      <c r="J170" s="130"/>
    </row>
    <row r="171" spans="1:10" ht="20.25">
      <c r="A171" s="36">
        <f t="shared" si="65"/>
        <v>155</v>
      </c>
      <c r="B171" s="8" t="s">
        <v>6</v>
      </c>
      <c r="C171" s="77">
        <f>SUM(D171:I171)</f>
        <v>3175</v>
      </c>
      <c r="D171" s="77">
        <f aca="true" t="shared" si="70" ref="D171:I171">D176</f>
        <v>495</v>
      </c>
      <c r="E171" s="77">
        <f t="shared" si="70"/>
        <v>470</v>
      </c>
      <c r="F171" s="77">
        <f t="shared" si="70"/>
        <v>520</v>
      </c>
      <c r="G171" s="77">
        <f t="shared" si="70"/>
        <v>520</v>
      </c>
      <c r="H171" s="77">
        <f t="shared" si="70"/>
        <v>520</v>
      </c>
      <c r="I171" s="77">
        <f t="shared" si="70"/>
        <v>650</v>
      </c>
      <c r="J171" s="37" t="s">
        <v>76</v>
      </c>
    </row>
    <row r="172" spans="1:10" ht="20.25">
      <c r="A172" s="36">
        <f t="shared" si="65"/>
        <v>156</v>
      </c>
      <c r="B172" s="8" t="s">
        <v>7</v>
      </c>
      <c r="C172" s="77"/>
      <c r="D172" s="79"/>
      <c r="E172" s="77"/>
      <c r="F172" s="79"/>
      <c r="G172" s="79"/>
      <c r="H172" s="79"/>
      <c r="I172" s="79"/>
      <c r="J172" s="38"/>
    </row>
    <row r="173" spans="1:10" ht="20.25">
      <c r="A173" s="36">
        <f t="shared" si="65"/>
        <v>157</v>
      </c>
      <c r="B173" s="8" t="s">
        <v>16</v>
      </c>
      <c r="C173" s="77">
        <f>SUM(D173:I173)</f>
        <v>0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37" t="s">
        <v>76</v>
      </c>
    </row>
    <row r="174" spans="1:10" ht="20.25">
      <c r="A174" s="36">
        <f t="shared" si="65"/>
        <v>158</v>
      </c>
      <c r="B174" s="8" t="s">
        <v>3</v>
      </c>
      <c r="C174" s="77">
        <f>SUM(D174:I174)</f>
        <v>3175</v>
      </c>
      <c r="D174" s="77">
        <f aca="true" t="shared" si="71" ref="D174:I174">D178</f>
        <v>495</v>
      </c>
      <c r="E174" s="77">
        <f t="shared" si="71"/>
        <v>470</v>
      </c>
      <c r="F174" s="77">
        <f t="shared" si="71"/>
        <v>520</v>
      </c>
      <c r="G174" s="77">
        <f t="shared" si="71"/>
        <v>520</v>
      </c>
      <c r="H174" s="77">
        <f t="shared" si="71"/>
        <v>520</v>
      </c>
      <c r="I174" s="77">
        <f t="shared" si="71"/>
        <v>650</v>
      </c>
      <c r="J174" s="37" t="s">
        <v>76</v>
      </c>
    </row>
    <row r="175" spans="1:10" ht="20.25">
      <c r="A175" s="36">
        <f t="shared" si="65"/>
        <v>159</v>
      </c>
      <c r="B175" s="121" t="s">
        <v>14</v>
      </c>
      <c r="C175" s="122"/>
      <c r="D175" s="122"/>
      <c r="E175" s="122"/>
      <c r="F175" s="122"/>
      <c r="G175" s="122"/>
      <c r="H175" s="122"/>
      <c r="I175" s="122"/>
      <c r="J175" s="123"/>
    </row>
    <row r="176" spans="1:10" ht="40.5">
      <c r="A176" s="36">
        <f t="shared" si="65"/>
        <v>160</v>
      </c>
      <c r="B176" s="8" t="s">
        <v>15</v>
      </c>
      <c r="C176" s="77">
        <f>SUM(D176:I176)</f>
        <v>3175</v>
      </c>
      <c r="D176" s="77">
        <f aca="true" t="shared" si="72" ref="D176:I176">D178</f>
        <v>495</v>
      </c>
      <c r="E176" s="77">
        <f t="shared" si="72"/>
        <v>470</v>
      </c>
      <c r="F176" s="77">
        <f t="shared" si="72"/>
        <v>520</v>
      </c>
      <c r="G176" s="77">
        <f t="shared" si="72"/>
        <v>520</v>
      </c>
      <c r="H176" s="77">
        <f t="shared" si="72"/>
        <v>520</v>
      </c>
      <c r="I176" s="77">
        <f t="shared" si="72"/>
        <v>650</v>
      </c>
      <c r="J176" s="37" t="s">
        <v>76</v>
      </c>
    </row>
    <row r="177" spans="1:10" ht="20.25">
      <c r="A177" s="36">
        <f t="shared" si="65"/>
        <v>161</v>
      </c>
      <c r="B177" s="8" t="s">
        <v>10</v>
      </c>
      <c r="C177" s="77"/>
      <c r="D177" s="77"/>
      <c r="E177" s="77"/>
      <c r="F177" s="77"/>
      <c r="G177" s="77"/>
      <c r="H177" s="77"/>
      <c r="I177" s="77"/>
      <c r="J177" s="38"/>
    </row>
    <row r="178" spans="1:10" ht="20.25">
      <c r="A178" s="36">
        <f t="shared" si="65"/>
        <v>162</v>
      </c>
      <c r="B178" s="8" t="s">
        <v>3</v>
      </c>
      <c r="C178" s="77">
        <f>SUM(D178:I178)</f>
        <v>3175</v>
      </c>
      <c r="D178" s="77">
        <f aca="true" t="shared" si="73" ref="D178:I178">D180+D182</f>
        <v>495</v>
      </c>
      <c r="E178" s="77">
        <f t="shared" si="73"/>
        <v>470</v>
      </c>
      <c r="F178" s="77">
        <f t="shared" si="73"/>
        <v>520</v>
      </c>
      <c r="G178" s="77">
        <f t="shared" si="73"/>
        <v>520</v>
      </c>
      <c r="H178" s="77">
        <f t="shared" si="73"/>
        <v>520</v>
      </c>
      <c r="I178" s="77">
        <f t="shared" si="73"/>
        <v>650</v>
      </c>
      <c r="J178" s="37" t="s">
        <v>76</v>
      </c>
    </row>
    <row r="179" spans="1:10" ht="101.25" customHeight="1">
      <c r="A179" s="36">
        <f t="shared" si="65"/>
        <v>163</v>
      </c>
      <c r="B179" s="8" t="s">
        <v>122</v>
      </c>
      <c r="C179" s="59">
        <f>D179+E179+F179+G179+H179+I179</f>
        <v>2045</v>
      </c>
      <c r="D179" s="59">
        <f aca="true" t="shared" si="74" ref="D179:I179">D180</f>
        <v>315</v>
      </c>
      <c r="E179" s="59">
        <f t="shared" si="74"/>
        <v>320</v>
      </c>
      <c r="F179" s="59">
        <f t="shared" si="74"/>
        <v>320</v>
      </c>
      <c r="G179" s="59">
        <f t="shared" si="74"/>
        <v>320</v>
      </c>
      <c r="H179" s="59">
        <f t="shared" si="74"/>
        <v>320</v>
      </c>
      <c r="I179" s="59">
        <f t="shared" si="74"/>
        <v>450</v>
      </c>
      <c r="J179" s="36">
        <v>76.77</v>
      </c>
    </row>
    <row r="180" spans="1:10" ht="20.25">
      <c r="A180" s="36">
        <f t="shared" si="65"/>
        <v>164</v>
      </c>
      <c r="B180" s="8" t="s">
        <v>29</v>
      </c>
      <c r="C180" s="59">
        <f>D180+E180+F180+G180+H180+I180</f>
        <v>2045</v>
      </c>
      <c r="D180" s="59">
        <v>315</v>
      </c>
      <c r="E180" s="59">
        <v>320</v>
      </c>
      <c r="F180" s="59">
        <v>320</v>
      </c>
      <c r="G180" s="59">
        <v>320</v>
      </c>
      <c r="H180" s="59">
        <v>320</v>
      </c>
      <c r="I180" s="59">
        <v>450</v>
      </c>
      <c r="J180" s="36" t="s">
        <v>76</v>
      </c>
    </row>
    <row r="181" spans="1:10" ht="103.5" customHeight="1">
      <c r="A181" s="36">
        <f t="shared" si="65"/>
        <v>165</v>
      </c>
      <c r="B181" s="8" t="s">
        <v>123</v>
      </c>
      <c r="C181" s="59">
        <f>D181+E181+F181+G181+H181+I181</f>
        <v>1130</v>
      </c>
      <c r="D181" s="59">
        <f aca="true" t="shared" si="75" ref="D181:I181">D182</f>
        <v>180</v>
      </c>
      <c r="E181" s="59">
        <f t="shared" si="75"/>
        <v>150</v>
      </c>
      <c r="F181" s="59">
        <f t="shared" si="75"/>
        <v>200</v>
      </c>
      <c r="G181" s="59">
        <f t="shared" si="75"/>
        <v>200</v>
      </c>
      <c r="H181" s="59">
        <f t="shared" si="75"/>
        <v>200</v>
      </c>
      <c r="I181" s="59">
        <f t="shared" si="75"/>
        <v>200</v>
      </c>
      <c r="J181" s="36">
        <v>79</v>
      </c>
    </row>
    <row r="182" spans="1:10" ht="20.25">
      <c r="A182" s="36">
        <f t="shared" si="65"/>
        <v>166</v>
      </c>
      <c r="B182" s="8" t="s">
        <v>3</v>
      </c>
      <c r="C182" s="78">
        <f>D182+E182+F182+G182+H182+I182</f>
        <v>1130</v>
      </c>
      <c r="D182" s="59">
        <v>180</v>
      </c>
      <c r="E182" s="59">
        <v>150</v>
      </c>
      <c r="F182" s="59">
        <v>200</v>
      </c>
      <c r="G182" s="59">
        <v>200</v>
      </c>
      <c r="H182" s="59">
        <v>200</v>
      </c>
      <c r="I182" s="59">
        <v>200</v>
      </c>
      <c r="J182" s="36" t="s">
        <v>76</v>
      </c>
    </row>
    <row r="183" spans="1:10" ht="39.75" customHeight="1">
      <c r="A183" s="36">
        <f t="shared" si="65"/>
        <v>167</v>
      </c>
      <c r="B183" s="130" t="s">
        <v>165</v>
      </c>
      <c r="C183" s="130"/>
      <c r="D183" s="130"/>
      <c r="E183" s="130"/>
      <c r="F183" s="130"/>
      <c r="G183" s="130"/>
      <c r="H183" s="130"/>
      <c r="I183" s="130"/>
      <c r="J183" s="130"/>
    </row>
    <row r="184" spans="1:10" ht="20.25">
      <c r="A184" s="36">
        <f t="shared" si="65"/>
        <v>168</v>
      </c>
      <c r="B184" s="8" t="s">
        <v>6</v>
      </c>
      <c r="C184" s="59">
        <f>C186+C187</f>
        <v>214277.00000000003</v>
      </c>
      <c r="D184" s="59">
        <f aca="true" t="shared" si="76" ref="D184:I184">D187</f>
        <v>37612.3</v>
      </c>
      <c r="E184" s="59">
        <f t="shared" si="76"/>
        <v>39444.8</v>
      </c>
      <c r="F184" s="59">
        <f t="shared" si="76"/>
        <v>30530.4</v>
      </c>
      <c r="G184" s="59">
        <f t="shared" si="76"/>
        <v>31245.7</v>
      </c>
      <c r="H184" s="59">
        <f t="shared" si="76"/>
        <v>31570.7</v>
      </c>
      <c r="I184" s="59">
        <f t="shared" si="76"/>
        <v>43873.1</v>
      </c>
      <c r="J184" s="36" t="s">
        <v>76</v>
      </c>
    </row>
    <row r="185" spans="1:10" ht="20.25">
      <c r="A185" s="36">
        <f t="shared" si="65"/>
        <v>169</v>
      </c>
      <c r="B185" s="8" t="s">
        <v>7</v>
      </c>
      <c r="C185" s="59"/>
      <c r="D185" s="59"/>
      <c r="E185" s="59"/>
      <c r="F185" s="59"/>
      <c r="G185" s="59"/>
      <c r="H185" s="59"/>
      <c r="I185" s="59"/>
      <c r="J185" s="36" t="s">
        <v>76</v>
      </c>
    </row>
    <row r="186" spans="1:10" ht="20.25">
      <c r="A186" s="36">
        <f t="shared" si="65"/>
        <v>170</v>
      </c>
      <c r="B186" s="8" t="s">
        <v>16</v>
      </c>
      <c r="C186" s="59">
        <f>C191</f>
        <v>0</v>
      </c>
      <c r="D186" s="59">
        <f aca="true" t="shared" si="77" ref="D186:I186">D191</f>
        <v>0</v>
      </c>
      <c r="E186" s="59">
        <f t="shared" si="77"/>
        <v>0</v>
      </c>
      <c r="F186" s="59">
        <f t="shared" si="77"/>
        <v>0</v>
      </c>
      <c r="G186" s="59">
        <f t="shared" si="77"/>
        <v>0</v>
      </c>
      <c r="H186" s="59">
        <f t="shared" si="77"/>
        <v>0</v>
      </c>
      <c r="I186" s="59">
        <f t="shared" si="77"/>
        <v>0</v>
      </c>
      <c r="J186" s="36" t="s">
        <v>76</v>
      </c>
    </row>
    <row r="187" spans="1:10" ht="20.25">
      <c r="A187" s="36">
        <f t="shared" si="65"/>
        <v>171</v>
      </c>
      <c r="B187" s="8" t="s">
        <v>3</v>
      </c>
      <c r="C187" s="59">
        <f aca="true" t="shared" si="78" ref="C187:I187">C192+C196</f>
        <v>214277.00000000003</v>
      </c>
      <c r="D187" s="59">
        <f t="shared" si="78"/>
        <v>37612.3</v>
      </c>
      <c r="E187" s="59">
        <f t="shared" si="78"/>
        <v>39444.8</v>
      </c>
      <c r="F187" s="59">
        <f t="shared" si="78"/>
        <v>30530.4</v>
      </c>
      <c r="G187" s="59">
        <f t="shared" si="78"/>
        <v>31245.7</v>
      </c>
      <c r="H187" s="59">
        <f t="shared" si="78"/>
        <v>31570.7</v>
      </c>
      <c r="I187" s="59">
        <f t="shared" si="78"/>
        <v>43873.1</v>
      </c>
      <c r="J187" s="36" t="s">
        <v>76</v>
      </c>
    </row>
    <row r="188" spans="1:10" ht="20.25">
      <c r="A188" s="36">
        <f t="shared" si="65"/>
        <v>172</v>
      </c>
      <c r="B188" s="118" t="s">
        <v>24</v>
      </c>
      <c r="C188" s="119"/>
      <c r="D188" s="119"/>
      <c r="E188" s="119"/>
      <c r="F188" s="119"/>
      <c r="G188" s="119"/>
      <c r="H188" s="119"/>
      <c r="I188" s="119"/>
      <c r="J188" s="120"/>
    </row>
    <row r="189" spans="1:10" ht="60.75">
      <c r="A189" s="36">
        <f t="shared" si="65"/>
        <v>173</v>
      </c>
      <c r="B189" s="33" t="s">
        <v>26</v>
      </c>
      <c r="C189" s="83">
        <f>C190+C191+C192</f>
        <v>1947</v>
      </c>
      <c r="D189" s="83">
        <f aca="true" t="shared" si="79" ref="D189:I189">D190+D191+D192</f>
        <v>1947</v>
      </c>
      <c r="E189" s="83">
        <f t="shared" si="79"/>
        <v>0</v>
      </c>
      <c r="F189" s="83">
        <f t="shared" si="79"/>
        <v>0</v>
      </c>
      <c r="G189" s="83">
        <f t="shared" si="79"/>
        <v>0</v>
      </c>
      <c r="H189" s="83">
        <f t="shared" si="79"/>
        <v>0</v>
      </c>
      <c r="I189" s="83">
        <f t="shared" si="79"/>
        <v>0</v>
      </c>
      <c r="J189" s="19">
        <v>91</v>
      </c>
    </row>
    <row r="190" spans="1:10" ht="20.25">
      <c r="A190" s="36">
        <f t="shared" si="65"/>
        <v>174</v>
      </c>
      <c r="B190" s="33" t="s">
        <v>25</v>
      </c>
      <c r="C190" s="83">
        <f>D190+E190+F190+G190+H190+I190</f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19" t="s">
        <v>76</v>
      </c>
    </row>
    <row r="191" spans="1:10" ht="20.25">
      <c r="A191" s="36">
        <f t="shared" si="65"/>
        <v>175</v>
      </c>
      <c r="B191" s="33" t="s">
        <v>11</v>
      </c>
      <c r="C191" s="83">
        <f>D191+E191+F191+G191+H191+I191</f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19" t="s">
        <v>76</v>
      </c>
    </row>
    <row r="192" spans="1:10" s="1" customFormat="1" ht="20.25">
      <c r="A192" s="36">
        <f t="shared" si="65"/>
        <v>176</v>
      </c>
      <c r="B192" s="33" t="s">
        <v>3</v>
      </c>
      <c r="C192" s="83">
        <f>D192+E192+F192+G192+H192+I192</f>
        <v>1947</v>
      </c>
      <c r="D192" s="94">
        <v>1947</v>
      </c>
      <c r="E192" s="94">
        <v>0</v>
      </c>
      <c r="F192" s="94">
        <v>0</v>
      </c>
      <c r="G192" s="94">
        <v>0</v>
      </c>
      <c r="H192" s="94">
        <v>0</v>
      </c>
      <c r="I192" s="94">
        <v>0</v>
      </c>
      <c r="J192" s="19" t="s">
        <v>76</v>
      </c>
    </row>
    <row r="193" spans="1:10" ht="20.25">
      <c r="A193" s="36">
        <f t="shared" si="65"/>
        <v>177</v>
      </c>
      <c r="B193" s="131" t="s">
        <v>14</v>
      </c>
      <c r="C193" s="132"/>
      <c r="D193" s="132"/>
      <c r="E193" s="132"/>
      <c r="F193" s="132"/>
      <c r="G193" s="132"/>
      <c r="H193" s="132"/>
      <c r="I193" s="132"/>
      <c r="J193" s="133"/>
    </row>
    <row r="194" spans="1:10" ht="40.5">
      <c r="A194" s="36">
        <f t="shared" si="65"/>
        <v>178</v>
      </c>
      <c r="B194" s="8" t="s">
        <v>15</v>
      </c>
      <c r="C194" s="59">
        <f>C196</f>
        <v>212330.00000000003</v>
      </c>
      <c r="D194" s="59">
        <f aca="true" t="shared" si="80" ref="D194:I194">D196</f>
        <v>35665.3</v>
      </c>
      <c r="E194" s="59">
        <f t="shared" si="80"/>
        <v>39444.8</v>
      </c>
      <c r="F194" s="59">
        <f t="shared" si="80"/>
        <v>30530.4</v>
      </c>
      <c r="G194" s="59">
        <f t="shared" si="80"/>
        <v>31245.7</v>
      </c>
      <c r="H194" s="59">
        <f t="shared" si="80"/>
        <v>31570.7</v>
      </c>
      <c r="I194" s="59">
        <f t="shared" si="80"/>
        <v>43873.1</v>
      </c>
      <c r="J194" s="36" t="s">
        <v>76</v>
      </c>
    </row>
    <row r="195" spans="1:10" ht="20.25">
      <c r="A195" s="36">
        <f t="shared" si="65"/>
        <v>179</v>
      </c>
      <c r="B195" s="8" t="s">
        <v>10</v>
      </c>
      <c r="C195" s="59"/>
      <c r="D195" s="59"/>
      <c r="E195" s="59"/>
      <c r="F195" s="59"/>
      <c r="G195" s="59"/>
      <c r="H195" s="59"/>
      <c r="I195" s="59"/>
      <c r="J195" s="36" t="s">
        <v>76</v>
      </c>
    </row>
    <row r="196" spans="1:10" ht="20.25">
      <c r="A196" s="36">
        <f t="shared" si="65"/>
        <v>180</v>
      </c>
      <c r="B196" s="8" t="s">
        <v>3</v>
      </c>
      <c r="C196" s="59">
        <f>D196+E196+F196+G196+H196+I196</f>
        <v>212330.00000000003</v>
      </c>
      <c r="D196" s="59">
        <f aca="true" t="shared" si="81" ref="D196:I196">D198+D200+D202+D204</f>
        <v>35665.3</v>
      </c>
      <c r="E196" s="59">
        <f t="shared" si="81"/>
        <v>39444.8</v>
      </c>
      <c r="F196" s="59">
        <f t="shared" si="81"/>
        <v>30530.4</v>
      </c>
      <c r="G196" s="59">
        <f t="shared" si="81"/>
        <v>31245.7</v>
      </c>
      <c r="H196" s="59">
        <f t="shared" si="81"/>
        <v>31570.7</v>
      </c>
      <c r="I196" s="59">
        <f t="shared" si="81"/>
        <v>43873.1</v>
      </c>
      <c r="J196" s="36" t="s">
        <v>76</v>
      </c>
    </row>
    <row r="197" spans="1:10" ht="122.25" customHeight="1">
      <c r="A197" s="36">
        <f t="shared" si="65"/>
        <v>181</v>
      </c>
      <c r="B197" s="8" t="s">
        <v>34</v>
      </c>
      <c r="C197" s="59">
        <f>D197+E197+F197+G197+H197+I197</f>
        <v>1936.5</v>
      </c>
      <c r="D197" s="59">
        <f aca="true" t="shared" si="82" ref="D197:I197">D198</f>
        <v>449.8</v>
      </c>
      <c r="E197" s="59">
        <f t="shared" si="82"/>
        <v>115.7</v>
      </c>
      <c r="F197" s="59">
        <f t="shared" si="82"/>
        <v>277</v>
      </c>
      <c r="G197" s="59">
        <f t="shared" si="82"/>
        <v>277</v>
      </c>
      <c r="H197" s="59">
        <f t="shared" si="82"/>
        <v>277</v>
      </c>
      <c r="I197" s="59">
        <f t="shared" si="82"/>
        <v>540</v>
      </c>
      <c r="J197" s="36" t="s">
        <v>87</v>
      </c>
    </row>
    <row r="198" spans="1:10" ht="20.25">
      <c r="A198" s="36">
        <f t="shared" si="65"/>
        <v>182</v>
      </c>
      <c r="B198" s="8" t="s">
        <v>29</v>
      </c>
      <c r="C198" s="59">
        <f>D198+E198+F198+G198+H198+I198</f>
        <v>1936.5</v>
      </c>
      <c r="D198" s="59">
        <v>449.8</v>
      </c>
      <c r="E198" s="59">
        <v>115.7</v>
      </c>
      <c r="F198" s="59">
        <v>277</v>
      </c>
      <c r="G198" s="59">
        <v>277</v>
      </c>
      <c r="H198" s="59">
        <v>277</v>
      </c>
      <c r="I198" s="59">
        <v>540</v>
      </c>
      <c r="J198" s="36" t="s">
        <v>76</v>
      </c>
    </row>
    <row r="199" spans="1:10" ht="102.75" customHeight="1">
      <c r="A199" s="36">
        <f t="shared" si="65"/>
        <v>183</v>
      </c>
      <c r="B199" s="8" t="s">
        <v>81</v>
      </c>
      <c r="C199" s="59">
        <f>D199+E199+F199+G199+H199+I199</f>
        <v>17005.8</v>
      </c>
      <c r="D199" s="59">
        <f aca="true" t="shared" si="83" ref="D199:I199">D200</f>
        <v>2204.6</v>
      </c>
      <c r="E199" s="59">
        <f t="shared" si="83"/>
        <v>2861.7</v>
      </c>
      <c r="F199" s="59">
        <f t="shared" si="83"/>
        <v>2907.5</v>
      </c>
      <c r="G199" s="59">
        <f t="shared" si="83"/>
        <v>2497.5</v>
      </c>
      <c r="H199" s="59">
        <f t="shared" si="83"/>
        <v>2497.5</v>
      </c>
      <c r="I199" s="59">
        <f t="shared" si="83"/>
        <v>4037</v>
      </c>
      <c r="J199" s="36" t="s">
        <v>88</v>
      </c>
    </row>
    <row r="200" spans="1:10" ht="20.25">
      <c r="A200" s="36">
        <f t="shared" si="65"/>
        <v>184</v>
      </c>
      <c r="B200" s="8" t="s">
        <v>29</v>
      </c>
      <c r="C200" s="59">
        <f>D200+E200+F200+G200+H200+I200</f>
        <v>17005.8</v>
      </c>
      <c r="D200" s="59">
        <v>2204.6</v>
      </c>
      <c r="E200" s="59">
        <v>2861.7</v>
      </c>
      <c r="F200" s="59">
        <v>2907.5</v>
      </c>
      <c r="G200" s="59">
        <v>2497.5</v>
      </c>
      <c r="H200" s="59">
        <v>2497.5</v>
      </c>
      <c r="I200" s="59">
        <v>4037</v>
      </c>
      <c r="J200" s="36" t="s">
        <v>76</v>
      </c>
    </row>
    <row r="201" spans="1:10" ht="82.5" customHeight="1">
      <c r="A201" s="36">
        <f t="shared" si="65"/>
        <v>185</v>
      </c>
      <c r="B201" s="8" t="s">
        <v>124</v>
      </c>
      <c r="C201" s="59">
        <f aca="true" t="shared" si="84" ref="C201:I201">C202</f>
        <v>147525.6</v>
      </c>
      <c r="D201" s="59">
        <f t="shared" si="84"/>
        <v>27295.6</v>
      </c>
      <c r="E201" s="59">
        <f t="shared" si="84"/>
        <v>30230</v>
      </c>
      <c r="F201" s="59">
        <f t="shared" si="84"/>
        <v>20000</v>
      </c>
      <c r="G201" s="59">
        <f t="shared" si="84"/>
        <v>20000</v>
      </c>
      <c r="H201" s="59">
        <f t="shared" si="84"/>
        <v>20000</v>
      </c>
      <c r="I201" s="59">
        <f t="shared" si="84"/>
        <v>30000</v>
      </c>
      <c r="J201" s="36">
        <v>91</v>
      </c>
    </row>
    <row r="202" spans="1:10" ht="20.25">
      <c r="A202" s="36">
        <f t="shared" si="65"/>
        <v>186</v>
      </c>
      <c r="B202" s="8" t="s">
        <v>3</v>
      </c>
      <c r="C202" s="78">
        <f>D202+E202+F202+G202+H202+I202</f>
        <v>147525.6</v>
      </c>
      <c r="D202" s="59">
        <v>27295.6</v>
      </c>
      <c r="E202" s="59">
        <v>30230</v>
      </c>
      <c r="F202" s="59">
        <v>20000</v>
      </c>
      <c r="G202" s="59">
        <v>20000</v>
      </c>
      <c r="H202" s="59">
        <v>20000</v>
      </c>
      <c r="I202" s="59">
        <v>30000</v>
      </c>
      <c r="J202" s="36" t="s">
        <v>76</v>
      </c>
    </row>
    <row r="203" spans="1:10" ht="122.25" customHeight="1">
      <c r="A203" s="36">
        <f t="shared" si="65"/>
        <v>187</v>
      </c>
      <c r="B203" s="8" t="s">
        <v>161</v>
      </c>
      <c r="C203" s="59">
        <f>D203+E203+F203+G203+H203+I203</f>
        <v>45862.1</v>
      </c>
      <c r="D203" s="59">
        <f aca="true" t="shared" si="85" ref="D203:I203">D204</f>
        <v>5715.3</v>
      </c>
      <c r="E203" s="59">
        <f t="shared" si="85"/>
        <v>6237.4</v>
      </c>
      <c r="F203" s="59">
        <f t="shared" si="85"/>
        <v>7345.9</v>
      </c>
      <c r="G203" s="59">
        <f t="shared" si="85"/>
        <v>8471.2</v>
      </c>
      <c r="H203" s="59">
        <f t="shared" si="85"/>
        <v>8796.2</v>
      </c>
      <c r="I203" s="59">
        <f t="shared" si="85"/>
        <v>9296.1</v>
      </c>
      <c r="J203" s="36">
        <v>96</v>
      </c>
    </row>
    <row r="204" spans="1:10" ht="20.25">
      <c r="A204" s="36">
        <f t="shared" si="65"/>
        <v>188</v>
      </c>
      <c r="B204" s="17" t="s">
        <v>32</v>
      </c>
      <c r="C204" s="59">
        <f>D204+E204+F204+G204+H204+I204</f>
        <v>45862.1</v>
      </c>
      <c r="D204" s="59">
        <v>5715.3</v>
      </c>
      <c r="E204" s="59">
        <v>6237.4</v>
      </c>
      <c r="F204" s="59">
        <v>7345.9</v>
      </c>
      <c r="G204" s="59">
        <v>8471.2</v>
      </c>
      <c r="H204" s="59">
        <v>8796.2</v>
      </c>
      <c r="I204" s="59">
        <v>9296.1</v>
      </c>
      <c r="J204" s="36" t="s">
        <v>76</v>
      </c>
    </row>
    <row r="205" spans="1:10" ht="20.25">
      <c r="A205" s="36">
        <f t="shared" si="65"/>
        <v>189</v>
      </c>
      <c r="B205" s="111" t="s">
        <v>125</v>
      </c>
      <c r="C205" s="140"/>
      <c r="D205" s="140"/>
      <c r="E205" s="140"/>
      <c r="F205" s="140"/>
      <c r="G205" s="140"/>
      <c r="H205" s="140"/>
      <c r="I205" s="140"/>
      <c r="J205" s="141"/>
    </row>
    <row r="206" spans="1:10" ht="20.25">
      <c r="A206" s="36">
        <f t="shared" si="65"/>
        <v>190</v>
      </c>
      <c r="B206" s="8" t="s">
        <v>6</v>
      </c>
      <c r="C206" s="59">
        <f>D206+E206+F206+G206+H206+I206</f>
        <v>2014.4</v>
      </c>
      <c r="D206" s="59">
        <f aca="true" t="shared" si="86" ref="D206:I206">D208+D209</f>
        <v>1700.7</v>
      </c>
      <c r="E206" s="59">
        <f t="shared" si="86"/>
        <v>313.7</v>
      </c>
      <c r="F206" s="95">
        <f t="shared" si="86"/>
        <v>0</v>
      </c>
      <c r="G206" s="59">
        <f t="shared" si="86"/>
        <v>0</v>
      </c>
      <c r="H206" s="59">
        <f t="shared" si="86"/>
        <v>0</v>
      </c>
      <c r="I206" s="59">
        <f t="shared" si="86"/>
        <v>0</v>
      </c>
      <c r="J206" s="36" t="s">
        <v>76</v>
      </c>
    </row>
    <row r="207" spans="1:10" ht="20.25">
      <c r="A207" s="36">
        <f t="shared" si="65"/>
        <v>191</v>
      </c>
      <c r="B207" s="8" t="s">
        <v>7</v>
      </c>
      <c r="C207" s="59"/>
      <c r="D207" s="59"/>
      <c r="E207" s="59"/>
      <c r="F207" s="80"/>
      <c r="G207" s="59"/>
      <c r="H207" s="59"/>
      <c r="I207" s="59"/>
      <c r="J207" s="36" t="s">
        <v>76</v>
      </c>
    </row>
    <row r="208" spans="1:10" ht="20.25">
      <c r="A208" s="36">
        <f t="shared" si="65"/>
        <v>192</v>
      </c>
      <c r="B208" s="33" t="s">
        <v>2</v>
      </c>
      <c r="C208" s="95">
        <f>D208+E208+F208+G208+H208+I208</f>
        <v>0</v>
      </c>
      <c r="D208" s="95">
        <f aca="true" t="shared" si="87" ref="D208:I209">D213</f>
        <v>0</v>
      </c>
      <c r="E208" s="95">
        <f t="shared" si="87"/>
        <v>0</v>
      </c>
      <c r="F208" s="95">
        <f t="shared" si="87"/>
        <v>0</v>
      </c>
      <c r="G208" s="95">
        <f t="shared" si="87"/>
        <v>0</v>
      </c>
      <c r="H208" s="95">
        <f t="shared" si="87"/>
        <v>0</v>
      </c>
      <c r="I208" s="95">
        <f t="shared" si="87"/>
        <v>0</v>
      </c>
      <c r="J208" s="19" t="s">
        <v>76</v>
      </c>
    </row>
    <row r="209" spans="1:10" ht="20.25">
      <c r="A209" s="36">
        <f t="shared" si="65"/>
        <v>193</v>
      </c>
      <c r="B209" s="33" t="s">
        <v>3</v>
      </c>
      <c r="C209" s="95">
        <f>D209+E209+F209+G209+H209+I209</f>
        <v>2014.4</v>
      </c>
      <c r="D209" s="95">
        <f t="shared" si="87"/>
        <v>1700.7</v>
      </c>
      <c r="E209" s="95">
        <f t="shared" si="87"/>
        <v>313.7</v>
      </c>
      <c r="F209" s="95">
        <f t="shared" si="87"/>
        <v>0</v>
      </c>
      <c r="G209" s="95">
        <f t="shared" si="87"/>
        <v>0</v>
      </c>
      <c r="H209" s="95">
        <f t="shared" si="87"/>
        <v>0</v>
      </c>
      <c r="I209" s="95">
        <f t="shared" si="87"/>
        <v>0</v>
      </c>
      <c r="J209" s="19" t="s">
        <v>76</v>
      </c>
    </row>
    <row r="210" spans="1:10" ht="20.25">
      <c r="A210" s="36">
        <f t="shared" si="65"/>
        <v>194</v>
      </c>
      <c r="B210" s="109" t="s">
        <v>19</v>
      </c>
      <c r="C210" s="109"/>
      <c r="D210" s="109"/>
      <c r="E210" s="109"/>
      <c r="F210" s="109"/>
      <c r="G210" s="109"/>
      <c r="H210" s="109"/>
      <c r="I210" s="109"/>
      <c r="J210" s="109"/>
    </row>
    <row r="211" spans="1:10" ht="39.75" customHeight="1">
      <c r="A211" s="36">
        <f t="shared" si="65"/>
        <v>195</v>
      </c>
      <c r="B211" s="33" t="s">
        <v>20</v>
      </c>
      <c r="C211" s="95">
        <f>D211+E211+F211+G211+H211+I211</f>
        <v>2014.4</v>
      </c>
      <c r="D211" s="95">
        <f aca="true" t="shared" si="88" ref="D211:I211">D213+D214</f>
        <v>1700.7</v>
      </c>
      <c r="E211" s="95">
        <f t="shared" si="88"/>
        <v>313.7</v>
      </c>
      <c r="F211" s="95">
        <f t="shared" si="88"/>
        <v>0</v>
      </c>
      <c r="G211" s="95">
        <f t="shared" si="88"/>
        <v>0</v>
      </c>
      <c r="H211" s="95">
        <f t="shared" si="88"/>
        <v>0</v>
      </c>
      <c r="I211" s="95">
        <f t="shared" si="88"/>
        <v>0</v>
      </c>
      <c r="J211" s="19" t="s">
        <v>89</v>
      </c>
    </row>
    <row r="212" spans="1:10" ht="20.25">
      <c r="A212" s="36">
        <f t="shared" si="65"/>
        <v>196</v>
      </c>
      <c r="B212" s="33" t="s">
        <v>21</v>
      </c>
      <c r="C212" s="95"/>
      <c r="D212" s="95"/>
      <c r="E212" s="95"/>
      <c r="F212" s="95"/>
      <c r="G212" s="95"/>
      <c r="H212" s="95"/>
      <c r="I212" s="95"/>
      <c r="J212" s="19" t="s">
        <v>76</v>
      </c>
    </row>
    <row r="213" spans="1:10" ht="20.25">
      <c r="A213" s="36">
        <f t="shared" si="65"/>
        <v>197</v>
      </c>
      <c r="B213" s="33" t="s">
        <v>2</v>
      </c>
      <c r="C213" s="95">
        <f>D213+E213+F213+G213+H213+I213</f>
        <v>0</v>
      </c>
      <c r="D213" s="95">
        <v>0</v>
      </c>
      <c r="E213" s="95">
        <v>0</v>
      </c>
      <c r="F213" s="95">
        <v>0</v>
      </c>
      <c r="G213" s="95">
        <v>0</v>
      </c>
      <c r="H213" s="95">
        <v>0</v>
      </c>
      <c r="I213" s="95">
        <v>0</v>
      </c>
      <c r="J213" s="19" t="s">
        <v>76</v>
      </c>
    </row>
    <row r="214" spans="1:10" ht="20.25">
      <c r="A214" s="36">
        <f t="shared" si="65"/>
        <v>198</v>
      </c>
      <c r="B214" s="33" t="s">
        <v>3</v>
      </c>
      <c r="C214" s="95">
        <f>D214+E214+F214+G214+H214+I214</f>
        <v>2014.4</v>
      </c>
      <c r="D214" s="95">
        <v>1700.7</v>
      </c>
      <c r="E214" s="95">
        <v>313.7</v>
      </c>
      <c r="F214" s="95">
        <v>0</v>
      </c>
      <c r="G214" s="95">
        <v>0</v>
      </c>
      <c r="H214" s="95">
        <v>0</v>
      </c>
      <c r="I214" s="95">
        <v>0</v>
      </c>
      <c r="J214" s="19" t="s">
        <v>76</v>
      </c>
    </row>
    <row r="215" spans="1:10" ht="20.25">
      <c r="A215" s="36">
        <f t="shared" si="65"/>
        <v>199</v>
      </c>
      <c r="B215" s="139" t="s">
        <v>126</v>
      </c>
      <c r="C215" s="107"/>
      <c r="D215" s="107"/>
      <c r="E215" s="107"/>
      <c r="F215" s="107"/>
      <c r="G215" s="107"/>
      <c r="H215" s="107"/>
      <c r="I215" s="107"/>
      <c r="J215" s="108"/>
    </row>
    <row r="216" spans="1:10" ht="40.5">
      <c r="A216" s="36">
        <f t="shared" si="65"/>
        <v>200</v>
      </c>
      <c r="B216" s="33" t="s">
        <v>18</v>
      </c>
      <c r="C216" s="96">
        <f>D216+E216+F216+G216+H216+I216</f>
        <v>24890</v>
      </c>
      <c r="D216" s="96">
        <f aca="true" t="shared" si="89" ref="D216:I216">D217+D218</f>
        <v>3590.5</v>
      </c>
      <c r="E216" s="96">
        <f t="shared" si="89"/>
        <v>2081.3</v>
      </c>
      <c r="F216" s="96">
        <f t="shared" si="89"/>
        <v>8900</v>
      </c>
      <c r="G216" s="96">
        <f t="shared" si="89"/>
        <v>1409.1</v>
      </c>
      <c r="H216" s="96">
        <f t="shared" si="89"/>
        <v>1409.1</v>
      </c>
      <c r="I216" s="96">
        <f t="shared" si="89"/>
        <v>7500</v>
      </c>
      <c r="J216" s="19" t="s">
        <v>76</v>
      </c>
    </row>
    <row r="217" spans="1:10" ht="20.25">
      <c r="A217" s="36">
        <f t="shared" si="65"/>
        <v>201</v>
      </c>
      <c r="B217" s="8" t="s">
        <v>2</v>
      </c>
      <c r="C217" s="7">
        <f>C221+C225</f>
        <v>0</v>
      </c>
      <c r="D217" s="7">
        <f aca="true" t="shared" si="90" ref="D217:I217">D221+D225</f>
        <v>0</v>
      </c>
      <c r="E217" s="7">
        <f t="shared" si="90"/>
        <v>0</v>
      </c>
      <c r="F217" s="7">
        <f t="shared" si="90"/>
        <v>0</v>
      </c>
      <c r="G217" s="7">
        <f t="shared" si="90"/>
        <v>0</v>
      </c>
      <c r="H217" s="7">
        <f t="shared" si="90"/>
        <v>0</v>
      </c>
      <c r="I217" s="7">
        <f t="shared" si="90"/>
        <v>0</v>
      </c>
      <c r="J217" s="36" t="s">
        <v>76</v>
      </c>
    </row>
    <row r="218" spans="1:10" ht="20.25">
      <c r="A218" s="36">
        <f t="shared" si="65"/>
        <v>202</v>
      </c>
      <c r="B218" s="8" t="s">
        <v>3</v>
      </c>
      <c r="C218" s="7">
        <f>D218+E218+F218+G218+H218+I218</f>
        <v>24890</v>
      </c>
      <c r="D218" s="7">
        <f aca="true" t="shared" si="91" ref="D218:I218">D222+D226</f>
        <v>3590.5</v>
      </c>
      <c r="E218" s="7">
        <f t="shared" si="91"/>
        <v>2081.3</v>
      </c>
      <c r="F218" s="7">
        <f t="shared" si="91"/>
        <v>8900</v>
      </c>
      <c r="G218" s="7">
        <f t="shared" si="91"/>
        <v>1409.1</v>
      </c>
      <c r="H218" s="7">
        <f t="shared" si="91"/>
        <v>1409.1</v>
      </c>
      <c r="I218" s="7">
        <f t="shared" si="91"/>
        <v>7500</v>
      </c>
      <c r="J218" s="36" t="s">
        <v>76</v>
      </c>
    </row>
    <row r="219" spans="1:10" ht="20.25">
      <c r="A219" s="36">
        <f t="shared" si="65"/>
        <v>203</v>
      </c>
      <c r="B219" s="121" t="s">
        <v>19</v>
      </c>
      <c r="C219" s="122"/>
      <c r="D219" s="122"/>
      <c r="E219" s="122"/>
      <c r="F219" s="122"/>
      <c r="G219" s="122"/>
      <c r="H219" s="122"/>
      <c r="I219" s="122"/>
      <c r="J219" s="123"/>
    </row>
    <row r="220" spans="1:10" ht="57" customHeight="1">
      <c r="A220" s="36">
        <f aca="true" t="shared" si="92" ref="A220:A307">A219+1</f>
        <v>204</v>
      </c>
      <c r="B220" s="8" t="s">
        <v>26</v>
      </c>
      <c r="C220" s="81">
        <f>D220+E220+F220+G220+H220+I220</f>
        <v>11681.8</v>
      </c>
      <c r="D220" s="81">
        <f aca="true" t="shared" si="93" ref="D220:I220">D221+D222</f>
        <v>3590.5</v>
      </c>
      <c r="E220" s="81">
        <f t="shared" si="93"/>
        <v>691.3</v>
      </c>
      <c r="F220" s="84">
        <f t="shared" si="93"/>
        <v>7400</v>
      </c>
      <c r="G220" s="81">
        <f t="shared" si="93"/>
        <v>0</v>
      </c>
      <c r="H220" s="81">
        <f t="shared" si="93"/>
        <v>0</v>
      </c>
      <c r="I220" s="81">
        <f t="shared" si="93"/>
        <v>0</v>
      </c>
      <c r="J220" s="36">
        <v>114</v>
      </c>
    </row>
    <row r="221" spans="1:10" ht="20.25">
      <c r="A221" s="36">
        <f t="shared" si="92"/>
        <v>205</v>
      </c>
      <c r="B221" s="8" t="s">
        <v>2</v>
      </c>
      <c r="C221" s="81">
        <f>D221+E221+F221+G221+H221+I221</f>
        <v>0</v>
      </c>
      <c r="D221" s="81">
        <v>0</v>
      </c>
      <c r="E221" s="81">
        <v>0</v>
      </c>
      <c r="F221" s="84">
        <v>0</v>
      </c>
      <c r="G221" s="81">
        <v>0</v>
      </c>
      <c r="H221" s="81">
        <v>0</v>
      </c>
      <c r="I221" s="81">
        <v>0</v>
      </c>
      <c r="J221" s="36" t="s">
        <v>76</v>
      </c>
    </row>
    <row r="222" spans="1:10" ht="20.25">
      <c r="A222" s="36">
        <f t="shared" si="92"/>
        <v>206</v>
      </c>
      <c r="B222" s="8" t="s">
        <v>3</v>
      </c>
      <c r="C222" s="81">
        <f>D222+E222+F222+G222+H222+I222</f>
        <v>11681.8</v>
      </c>
      <c r="D222" s="81">
        <v>3590.5</v>
      </c>
      <c r="E222" s="81">
        <v>691.3</v>
      </c>
      <c r="F222" s="84">
        <v>7400</v>
      </c>
      <c r="G222" s="81">
        <v>0</v>
      </c>
      <c r="H222" s="81">
        <v>0</v>
      </c>
      <c r="I222" s="81">
        <v>0</v>
      </c>
      <c r="J222" s="36" t="s">
        <v>76</v>
      </c>
    </row>
    <row r="223" spans="1:10" ht="20.25">
      <c r="A223" s="36">
        <f t="shared" si="92"/>
        <v>207</v>
      </c>
      <c r="B223" s="121" t="s">
        <v>22</v>
      </c>
      <c r="C223" s="122"/>
      <c r="D223" s="122"/>
      <c r="E223" s="122"/>
      <c r="F223" s="122"/>
      <c r="G223" s="122"/>
      <c r="H223" s="122"/>
      <c r="I223" s="122"/>
      <c r="J223" s="123"/>
    </row>
    <row r="224" spans="1:10" ht="39" customHeight="1">
      <c r="A224" s="36">
        <f t="shared" si="92"/>
        <v>208</v>
      </c>
      <c r="B224" s="8" t="s">
        <v>23</v>
      </c>
      <c r="C224" s="59">
        <f>D224+E224+F224+G224+H224+I224</f>
        <v>13208.2</v>
      </c>
      <c r="D224" s="59">
        <f aca="true" t="shared" si="94" ref="D224:I224">D225+D226</f>
        <v>0</v>
      </c>
      <c r="E224" s="59">
        <f t="shared" si="94"/>
        <v>1390</v>
      </c>
      <c r="F224" s="59">
        <f t="shared" si="94"/>
        <v>1500</v>
      </c>
      <c r="G224" s="59">
        <f t="shared" si="94"/>
        <v>1409.1</v>
      </c>
      <c r="H224" s="59">
        <f t="shared" si="94"/>
        <v>1409.1</v>
      </c>
      <c r="I224" s="59">
        <f t="shared" si="94"/>
        <v>7500</v>
      </c>
      <c r="J224" s="36" t="s">
        <v>76</v>
      </c>
    </row>
    <row r="225" spans="1:10" ht="20.25">
      <c r="A225" s="36">
        <f t="shared" si="92"/>
        <v>209</v>
      </c>
      <c r="B225" s="8" t="s">
        <v>2</v>
      </c>
      <c r="C225" s="59">
        <f>D225+E225+H225+I225</f>
        <v>0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36" t="s">
        <v>76</v>
      </c>
    </row>
    <row r="226" spans="1:10" ht="20.25">
      <c r="A226" s="36">
        <f t="shared" si="92"/>
        <v>210</v>
      </c>
      <c r="B226" s="8" t="s">
        <v>3</v>
      </c>
      <c r="C226" s="59">
        <f>C228+C230+C232+C236</f>
        <v>13208.2</v>
      </c>
      <c r="D226" s="59">
        <f>D228+D230+D232+D236</f>
        <v>0</v>
      </c>
      <c r="E226" s="59">
        <f>E228+E230+E232+E236</f>
        <v>1390</v>
      </c>
      <c r="F226" s="59">
        <f>F228+F230+F232</f>
        <v>1500</v>
      </c>
      <c r="G226" s="59">
        <f>G228+G230+G232</f>
        <v>1409.1</v>
      </c>
      <c r="H226" s="59">
        <f>H228+H230+H232</f>
        <v>1409.1</v>
      </c>
      <c r="I226" s="59">
        <f>I228+I230+I232</f>
        <v>7500</v>
      </c>
      <c r="J226" s="36" t="s">
        <v>76</v>
      </c>
    </row>
    <row r="227" spans="1:10" ht="117.75" customHeight="1">
      <c r="A227" s="36">
        <f t="shared" si="92"/>
        <v>211</v>
      </c>
      <c r="B227" s="8" t="s">
        <v>68</v>
      </c>
      <c r="C227" s="59">
        <f>C228</f>
        <v>8918.2</v>
      </c>
      <c r="D227" s="59">
        <f aca="true" t="shared" si="95" ref="D227:I227">D228</f>
        <v>0</v>
      </c>
      <c r="E227" s="59">
        <f t="shared" si="95"/>
        <v>100</v>
      </c>
      <c r="F227" s="59">
        <f t="shared" si="95"/>
        <v>500</v>
      </c>
      <c r="G227" s="59">
        <f t="shared" si="95"/>
        <v>409.1</v>
      </c>
      <c r="H227" s="59">
        <f t="shared" si="95"/>
        <v>409.1</v>
      </c>
      <c r="I227" s="59">
        <f t="shared" si="95"/>
        <v>7500</v>
      </c>
      <c r="J227" s="36" t="s">
        <v>90</v>
      </c>
    </row>
    <row r="228" spans="1:10" ht="20.25">
      <c r="A228" s="36">
        <f t="shared" si="92"/>
        <v>212</v>
      </c>
      <c r="B228" s="18" t="str">
        <f>B226</f>
        <v>Местный бюджет           </v>
      </c>
      <c r="C228" s="59">
        <f>D228+E228+F228+G228+H228+I228</f>
        <v>8918.2</v>
      </c>
      <c r="D228" s="59">
        <v>0</v>
      </c>
      <c r="E228" s="59">
        <v>100</v>
      </c>
      <c r="F228" s="59">
        <v>500</v>
      </c>
      <c r="G228" s="59">
        <v>409.1</v>
      </c>
      <c r="H228" s="59">
        <v>409.1</v>
      </c>
      <c r="I228" s="59">
        <v>7500</v>
      </c>
      <c r="J228" s="36" t="s">
        <v>76</v>
      </c>
    </row>
    <row r="229" spans="1:10" ht="102" customHeight="1">
      <c r="A229" s="36">
        <f t="shared" si="92"/>
        <v>213</v>
      </c>
      <c r="B229" s="8" t="s">
        <v>67</v>
      </c>
      <c r="C229" s="59">
        <f aca="true" t="shared" si="96" ref="C229:I229">C230</f>
        <v>1700</v>
      </c>
      <c r="D229" s="59">
        <f t="shared" si="96"/>
        <v>0</v>
      </c>
      <c r="E229" s="59">
        <f t="shared" si="96"/>
        <v>200</v>
      </c>
      <c r="F229" s="59">
        <f t="shared" si="96"/>
        <v>500</v>
      </c>
      <c r="G229" s="59">
        <f t="shared" si="96"/>
        <v>500</v>
      </c>
      <c r="H229" s="59">
        <f t="shared" si="96"/>
        <v>500</v>
      </c>
      <c r="I229" s="59">
        <f t="shared" si="96"/>
        <v>0</v>
      </c>
      <c r="J229" s="36" t="s">
        <v>91</v>
      </c>
    </row>
    <row r="230" spans="1:10" ht="20.25">
      <c r="A230" s="36">
        <f t="shared" si="92"/>
        <v>214</v>
      </c>
      <c r="B230" s="18" t="s">
        <v>32</v>
      </c>
      <c r="C230" s="59">
        <f>D230+E230+F230+G230+H230+I230</f>
        <v>1700</v>
      </c>
      <c r="D230" s="59">
        <v>0</v>
      </c>
      <c r="E230" s="59">
        <v>200</v>
      </c>
      <c r="F230" s="59">
        <v>500</v>
      </c>
      <c r="G230" s="59">
        <v>500</v>
      </c>
      <c r="H230" s="59">
        <v>500</v>
      </c>
      <c r="I230" s="59">
        <v>0</v>
      </c>
      <c r="J230" s="36" t="s">
        <v>76</v>
      </c>
    </row>
    <row r="231" spans="1:10" ht="80.25" customHeight="1">
      <c r="A231" s="36">
        <f t="shared" si="92"/>
        <v>215</v>
      </c>
      <c r="B231" s="18" t="s">
        <v>65</v>
      </c>
      <c r="C231" s="59">
        <f aca="true" t="shared" si="97" ref="C231:I231">C232</f>
        <v>2490</v>
      </c>
      <c r="D231" s="59">
        <f t="shared" si="97"/>
        <v>0</v>
      </c>
      <c r="E231" s="59">
        <f t="shared" si="97"/>
        <v>990</v>
      </c>
      <c r="F231" s="59">
        <f t="shared" si="97"/>
        <v>500</v>
      </c>
      <c r="G231" s="59">
        <f t="shared" si="97"/>
        <v>500</v>
      </c>
      <c r="H231" s="59">
        <f t="shared" si="97"/>
        <v>500</v>
      </c>
      <c r="I231" s="59">
        <f t="shared" si="97"/>
        <v>0</v>
      </c>
      <c r="J231" s="36">
        <v>111.112</v>
      </c>
    </row>
    <row r="232" spans="1:10" ht="20.25">
      <c r="A232" s="36">
        <f t="shared" si="92"/>
        <v>216</v>
      </c>
      <c r="B232" s="18" t="s">
        <v>32</v>
      </c>
      <c r="C232" s="59">
        <f>D232+E232+F232+G232+H232+I232</f>
        <v>2490</v>
      </c>
      <c r="D232" s="59">
        <v>0</v>
      </c>
      <c r="E232" s="59">
        <v>990</v>
      </c>
      <c r="F232" s="59">
        <v>500</v>
      </c>
      <c r="G232" s="59">
        <v>500</v>
      </c>
      <c r="H232" s="59">
        <v>500</v>
      </c>
      <c r="I232" s="59">
        <v>0</v>
      </c>
      <c r="J232" s="36" t="s">
        <v>76</v>
      </c>
    </row>
    <row r="233" spans="1:10" ht="99.75" customHeight="1">
      <c r="A233" s="36">
        <f t="shared" si="92"/>
        <v>217</v>
      </c>
      <c r="B233" s="18" t="s">
        <v>96</v>
      </c>
      <c r="C233" s="60">
        <f>D233+E233+F233+G233+H233+I233</f>
        <v>0</v>
      </c>
      <c r="D233" s="60">
        <f aca="true" t="shared" si="98" ref="D233:I233">D234</f>
        <v>0</v>
      </c>
      <c r="E233" s="60">
        <f t="shared" si="98"/>
        <v>0</v>
      </c>
      <c r="F233" s="60">
        <f t="shared" si="98"/>
        <v>0</v>
      </c>
      <c r="G233" s="60">
        <f t="shared" si="98"/>
        <v>0</v>
      </c>
      <c r="H233" s="60">
        <f t="shared" si="98"/>
        <v>0</v>
      </c>
      <c r="I233" s="60">
        <f t="shared" si="98"/>
        <v>0</v>
      </c>
      <c r="J233" s="36">
        <v>107</v>
      </c>
    </row>
    <row r="234" spans="1:10" ht="23.25" customHeight="1">
      <c r="A234" s="36">
        <f t="shared" si="92"/>
        <v>218</v>
      </c>
      <c r="B234" s="18" t="s">
        <v>32</v>
      </c>
      <c r="C234" s="60">
        <f>D234+E234+F234+G234+H234+I234</f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36" t="s">
        <v>76</v>
      </c>
    </row>
    <row r="235" spans="1:10" ht="102.75" customHeight="1">
      <c r="A235" s="36">
        <f t="shared" si="92"/>
        <v>219</v>
      </c>
      <c r="B235" s="18" t="s">
        <v>199</v>
      </c>
      <c r="C235" s="60">
        <f>D235+E235+F235+G235+H235+I235</f>
        <v>100</v>
      </c>
      <c r="D235" s="60">
        <f aca="true" t="shared" si="99" ref="D235:I235">D236</f>
        <v>0</v>
      </c>
      <c r="E235" s="60">
        <f t="shared" si="99"/>
        <v>100</v>
      </c>
      <c r="F235" s="60">
        <f t="shared" si="99"/>
        <v>0</v>
      </c>
      <c r="G235" s="60">
        <f t="shared" si="99"/>
        <v>0</v>
      </c>
      <c r="H235" s="60">
        <f t="shared" si="99"/>
        <v>0</v>
      </c>
      <c r="I235" s="60">
        <f t="shared" si="99"/>
        <v>0</v>
      </c>
      <c r="J235" s="36"/>
    </row>
    <row r="236" spans="1:10" ht="20.25">
      <c r="A236" s="36">
        <f t="shared" si="92"/>
        <v>220</v>
      </c>
      <c r="B236" s="18" t="s">
        <v>32</v>
      </c>
      <c r="C236" s="60">
        <f>D236+E236+F236+G236+H236+I236</f>
        <v>100</v>
      </c>
      <c r="D236" s="60">
        <v>0</v>
      </c>
      <c r="E236" s="60">
        <v>100</v>
      </c>
      <c r="F236" s="60">
        <v>0</v>
      </c>
      <c r="G236" s="60">
        <v>0</v>
      </c>
      <c r="H236" s="60">
        <v>0</v>
      </c>
      <c r="I236" s="60">
        <v>0</v>
      </c>
      <c r="J236" s="36" t="s">
        <v>76</v>
      </c>
    </row>
    <row r="237" spans="1:10" ht="20.25">
      <c r="A237" s="36">
        <f t="shared" si="92"/>
        <v>221</v>
      </c>
      <c r="B237" s="134" t="s">
        <v>127</v>
      </c>
      <c r="C237" s="119"/>
      <c r="D237" s="119"/>
      <c r="E237" s="119"/>
      <c r="F237" s="119"/>
      <c r="G237" s="119"/>
      <c r="H237" s="119"/>
      <c r="I237" s="119"/>
      <c r="J237" s="120"/>
    </row>
    <row r="238" spans="1:10" ht="40.5">
      <c r="A238" s="36">
        <f t="shared" si="92"/>
        <v>222</v>
      </c>
      <c r="B238" s="8" t="s">
        <v>18</v>
      </c>
      <c r="C238" s="59">
        <f>D238+E238+F238+G238+H238+I238</f>
        <v>66386.1</v>
      </c>
      <c r="D238" s="59">
        <f aca="true" t="shared" si="100" ref="D238:I238">D239+D240</f>
        <v>6982.1</v>
      </c>
      <c r="E238" s="59">
        <f t="shared" si="100"/>
        <v>13797.8</v>
      </c>
      <c r="F238" s="59">
        <f t="shared" si="100"/>
        <v>33596.4</v>
      </c>
      <c r="G238" s="59">
        <f t="shared" si="100"/>
        <v>5484.7</v>
      </c>
      <c r="H238" s="59">
        <f t="shared" si="100"/>
        <v>5360.5</v>
      </c>
      <c r="I238" s="59">
        <f t="shared" si="100"/>
        <v>1164.6</v>
      </c>
      <c r="J238" s="36" t="s">
        <v>76</v>
      </c>
    </row>
    <row r="239" spans="1:10" ht="20.25">
      <c r="A239" s="36">
        <f t="shared" si="92"/>
        <v>223</v>
      </c>
      <c r="B239" s="8" t="s">
        <v>2</v>
      </c>
      <c r="C239" s="59">
        <f>D239+E239+F239+G239+H239+I239</f>
        <v>0</v>
      </c>
      <c r="D239" s="59">
        <f aca="true" t="shared" si="101" ref="D239:I239">D248</f>
        <v>0</v>
      </c>
      <c r="E239" s="59">
        <f t="shared" si="101"/>
        <v>0</v>
      </c>
      <c r="F239" s="59">
        <f>F243</f>
        <v>0</v>
      </c>
      <c r="G239" s="59">
        <f t="shared" si="101"/>
        <v>0</v>
      </c>
      <c r="H239" s="59">
        <f t="shared" si="101"/>
        <v>0</v>
      </c>
      <c r="I239" s="59">
        <f t="shared" si="101"/>
        <v>0</v>
      </c>
      <c r="J239" s="36" t="s">
        <v>76</v>
      </c>
    </row>
    <row r="240" spans="1:10" ht="20.25">
      <c r="A240" s="36">
        <f t="shared" si="92"/>
        <v>224</v>
      </c>
      <c r="B240" s="8" t="s">
        <v>3</v>
      </c>
      <c r="C240" s="59">
        <f aca="true" t="shared" si="102" ref="C240:I240">C244+C249</f>
        <v>66386.09999999999</v>
      </c>
      <c r="D240" s="59">
        <f t="shared" si="102"/>
        <v>6982.1</v>
      </c>
      <c r="E240" s="59">
        <f>E244+E249</f>
        <v>13797.8</v>
      </c>
      <c r="F240" s="59">
        <f t="shared" si="102"/>
        <v>33596.4</v>
      </c>
      <c r="G240" s="59">
        <f t="shared" si="102"/>
        <v>5484.7</v>
      </c>
      <c r="H240" s="59">
        <f t="shared" si="102"/>
        <v>5360.5</v>
      </c>
      <c r="I240" s="59">
        <f t="shared" si="102"/>
        <v>1164.6</v>
      </c>
      <c r="J240" s="36" t="s">
        <v>76</v>
      </c>
    </row>
    <row r="241" spans="1:10" ht="20.25">
      <c r="A241" s="36">
        <f t="shared" si="92"/>
        <v>225</v>
      </c>
      <c r="B241" s="131" t="s">
        <v>24</v>
      </c>
      <c r="C241" s="132"/>
      <c r="D241" s="132"/>
      <c r="E241" s="132"/>
      <c r="F241" s="132"/>
      <c r="G241" s="132"/>
      <c r="H241" s="132"/>
      <c r="I241" s="132"/>
      <c r="J241" s="133"/>
    </row>
    <row r="242" spans="1:10" ht="60.75">
      <c r="A242" s="36">
        <f t="shared" si="92"/>
        <v>226</v>
      </c>
      <c r="B242" s="8" t="s">
        <v>152</v>
      </c>
      <c r="C242" s="86">
        <f>SUM(C243:C244)</f>
        <v>5492.6</v>
      </c>
      <c r="D242" s="86">
        <f aca="true" t="shared" si="103" ref="D242:I242">D244</f>
        <v>2230.2</v>
      </c>
      <c r="E242" s="86">
        <f>SUM(E243:E244)</f>
        <v>3262.4</v>
      </c>
      <c r="F242" s="86">
        <f>SUM(F243:F244)</f>
        <v>0</v>
      </c>
      <c r="G242" s="86">
        <f t="shared" si="103"/>
        <v>0</v>
      </c>
      <c r="H242" s="86">
        <f t="shared" si="103"/>
        <v>0</v>
      </c>
      <c r="I242" s="86">
        <f t="shared" si="103"/>
        <v>0</v>
      </c>
      <c r="J242" s="19" t="s">
        <v>110</v>
      </c>
    </row>
    <row r="243" spans="1:10" ht="20.25">
      <c r="A243" s="36">
        <f t="shared" si="92"/>
        <v>227</v>
      </c>
      <c r="B243" s="8" t="s">
        <v>2</v>
      </c>
      <c r="C243" s="86">
        <f>D243+E243+F243+G243+H243+I243</f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19" t="s">
        <v>76</v>
      </c>
    </row>
    <row r="244" spans="1:10" ht="20.25">
      <c r="A244" s="36">
        <f t="shared" si="92"/>
        <v>228</v>
      </c>
      <c r="B244" s="8" t="s">
        <v>3</v>
      </c>
      <c r="C244" s="86">
        <f>D244+E244+F244+G244+H244+I244</f>
        <v>5492.6</v>
      </c>
      <c r="D244" s="86">
        <v>2230.2</v>
      </c>
      <c r="E244" s="86">
        <v>3262.4</v>
      </c>
      <c r="F244" s="86">
        <v>0</v>
      </c>
      <c r="G244" s="86">
        <v>0</v>
      </c>
      <c r="H244" s="86">
        <v>0</v>
      </c>
      <c r="I244" s="86">
        <v>0</v>
      </c>
      <c r="J244" s="19" t="s">
        <v>76</v>
      </c>
    </row>
    <row r="245" spans="1:10" ht="20.25">
      <c r="A245" s="36">
        <f t="shared" si="92"/>
        <v>229</v>
      </c>
      <c r="B245" s="121" t="s">
        <v>22</v>
      </c>
      <c r="C245" s="122"/>
      <c r="D245" s="122"/>
      <c r="E245" s="122"/>
      <c r="F245" s="122"/>
      <c r="G245" s="122"/>
      <c r="H245" s="122"/>
      <c r="I245" s="122"/>
      <c r="J245" s="123"/>
    </row>
    <row r="246" spans="1:10" ht="40.5">
      <c r="A246" s="36">
        <f t="shared" si="92"/>
        <v>230</v>
      </c>
      <c r="B246" s="8" t="s">
        <v>15</v>
      </c>
      <c r="C246" s="59">
        <f>C248+C249</f>
        <v>60893.49999999999</v>
      </c>
      <c r="D246" s="59">
        <f aca="true" t="shared" si="104" ref="D246:I246">D248+D249</f>
        <v>4751.900000000001</v>
      </c>
      <c r="E246" s="59">
        <f t="shared" si="104"/>
        <v>10535.4</v>
      </c>
      <c r="F246" s="59">
        <f t="shared" si="104"/>
        <v>33596.4</v>
      </c>
      <c r="G246" s="59">
        <f t="shared" si="104"/>
        <v>5484.7</v>
      </c>
      <c r="H246" s="59">
        <f>H248+H249</f>
        <v>5360.5</v>
      </c>
      <c r="I246" s="59">
        <f t="shared" si="104"/>
        <v>1164.6</v>
      </c>
      <c r="J246" s="19" t="s">
        <v>76</v>
      </c>
    </row>
    <row r="247" spans="1:10" ht="20.25">
      <c r="A247" s="36">
        <f t="shared" si="92"/>
        <v>231</v>
      </c>
      <c r="B247" s="8" t="s">
        <v>10</v>
      </c>
      <c r="C247" s="59"/>
      <c r="D247" s="59"/>
      <c r="E247" s="59"/>
      <c r="F247" s="59"/>
      <c r="G247" s="59"/>
      <c r="H247" s="59"/>
      <c r="I247" s="59"/>
      <c r="J247" s="19" t="s">
        <v>76</v>
      </c>
    </row>
    <row r="248" spans="1:10" ht="20.25">
      <c r="A248" s="36">
        <f t="shared" si="92"/>
        <v>232</v>
      </c>
      <c r="B248" s="8" t="s">
        <v>2</v>
      </c>
      <c r="C248" s="59">
        <f>D248+E248+G248+H248+I248</f>
        <v>0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59">
        <v>0</v>
      </c>
      <c r="J248" s="19" t="s">
        <v>76</v>
      </c>
    </row>
    <row r="249" spans="1:10" ht="20.25">
      <c r="A249" s="36">
        <f t="shared" si="92"/>
        <v>233</v>
      </c>
      <c r="B249" s="8" t="s">
        <v>3</v>
      </c>
      <c r="C249" s="59">
        <f>D249+E249+F249+G249+H249+I249</f>
        <v>60893.49999999999</v>
      </c>
      <c r="D249" s="59">
        <f>D251+D253+D255+D257+D259</f>
        <v>4751.900000000001</v>
      </c>
      <c r="E249" s="59">
        <f>E251+E253+E255+E257+E259</f>
        <v>10535.4</v>
      </c>
      <c r="F249" s="59">
        <f>F251+F253+F255+F257+F261+F259</f>
        <v>33596.4</v>
      </c>
      <c r="G249" s="59">
        <f>G251+G253+G255+G257</f>
        <v>5484.7</v>
      </c>
      <c r="H249" s="59">
        <f>H251+H253+H255+H257</f>
        <v>5360.5</v>
      </c>
      <c r="I249" s="59">
        <f>I251+I253+I255+I257</f>
        <v>1164.6</v>
      </c>
      <c r="J249" s="19" t="s">
        <v>76</v>
      </c>
    </row>
    <row r="250" spans="1:10" ht="82.5" customHeight="1">
      <c r="A250" s="36">
        <f t="shared" si="92"/>
        <v>234</v>
      </c>
      <c r="B250" s="8" t="s">
        <v>46</v>
      </c>
      <c r="C250" s="59">
        <f aca="true" t="shared" si="105" ref="C250:I250">C251</f>
        <v>931.2</v>
      </c>
      <c r="D250" s="59">
        <f t="shared" si="105"/>
        <v>931.2</v>
      </c>
      <c r="E250" s="59">
        <f t="shared" si="105"/>
        <v>0</v>
      </c>
      <c r="F250" s="59">
        <f t="shared" si="105"/>
        <v>0</v>
      </c>
      <c r="G250" s="59">
        <f t="shared" si="105"/>
        <v>0</v>
      </c>
      <c r="H250" s="59">
        <f t="shared" si="105"/>
        <v>0</v>
      </c>
      <c r="I250" s="59">
        <f t="shared" si="105"/>
        <v>0</v>
      </c>
      <c r="J250" s="36" t="s">
        <v>92</v>
      </c>
    </row>
    <row r="251" spans="1:10" ht="20.25">
      <c r="A251" s="36">
        <f t="shared" si="92"/>
        <v>235</v>
      </c>
      <c r="B251" s="8" t="s">
        <v>3</v>
      </c>
      <c r="C251" s="59">
        <f>D251+E251+F251+G251+H251+I251</f>
        <v>931.2</v>
      </c>
      <c r="D251" s="59">
        <v>931.2</v>
      </c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19" t="s">
        <v>76</v>
      </c>
    </row>
    <row r="252" spans="1:10" ht="204" customHeight="1">
      <c r="A252" s="36">
        <f t="shared" si="92"/>
        <v>236</v>
      </c>
      <c r="B252" s="8" t="s">
        <v>73</v>
      </c>
      <c r="C252" s="59">
        <f>C253</f>
        <v>12535.2</v>
      </c>
      <c r="D252" s="59">
        <f aca="true" t="shared" si="106" ref="D252:I252">D253</f>
        <v>2720.6</v>
      </c>
      <c r="E252" s="59">
        <f t="shared" si="106"/>
        <v>2650</v>
      </c>
      <c r="F252" s="59">
        <f t="shared" si="106"/>
        <v>2000</v>
      </c>
      <c r="G252" s="59">
        <f t="shared" si="106"/>
        <v>2000</v>
      </c>
      <c r="H252" s="59">
        <f t="shared" si="106"/>
        <v>2000</v>
      </c>
      <c r="I252" s="59">
        <f t="shared" si="106"/>
        <v>1164.6</v>
      </c>
      <c r="J252" s="36">
        <v>125</v>
      </c>
    </row>
    <row r="253" spans="1:10" ht="20.25">
      <c r="A253" s="36">
        <f t="shared" si="92"/>
        <v>237</v>
      </c>
      <c r="B253" s="8" t="s">
        <v>3</v>
      </c>
      <c r="C253" s="59">
        <f>D253+E253+F253+G253+H253+I253</f>
        <v>12535.2</v>
      </c>
      <c r="D253" s="59">
        <v>2720.6</v>
      </c>
      <c r="E253" s="59">
        <v>2650</v>
      </c>
      <c r="F253" s="59">
        <v>2000</v>
      </c>
      <c r="G253" s="59">
        <v>2000</v>
      </c>
      <c r="H253" s="59">
        <v>2000</v>
      </c>
      <c r="I253" s="59">
        <v>1164.6</v>
      </c>
      <c r="J253" s="19" t="s">
        <v>76</v>
      </c>
    </row>
    <row r="254" spans="1:10" ht="59.25" customHeight="1">
      <c r="A254" s="36">
        <f t="shared" si="92"/>
        <v>238</v>
      </c>
      <c r="B254" s="8" t="s">
        <v>52</v>
      </c>
      <c r="C254" s="59">
        <f>C255</f>
        <v>0</v>
      </c>
      <c r="D254" s="59">
        <f>D255</f>
        <v>0</v>
      </c>
      <c r="E254" s="59">
        <f>D254*1.06</f>
        <v>0</v>
      </c>
      <c r="F254" s="59">
        <f aca="true" t="shared" si="107" ref="F254:I255">E254*1.06</f>
        <v>0</v>
      </c>
      <c r="G254" s="59">
        <f t="shared" si="107"/>
        <v>0</v>
      </c>
      <c r="H254" s="59">
        <f t="shared" si="107"/>
        <v>0</v>
      </c>
      <c r="I254" s="59">
        <f t="shared" si="107"/>
        <v>0</v>
      </c>
      <c r="J254" s="14"/>
    </row>
    <row r="255" spans="1:10" ht="20.25">
      <c r="A255" s="36">
        <f t="shared" si="92"/>
        <v>239</v>
      </c>
      <c r="B255" s="8" t="s">
        <v>32</v>
      </c>
      <c r="C255" s="59">
        <f>D255+E255+F255+G255+H255+I255</f>
        <v>0</v>
      </c>
      <c r="D255" s="59">
        <v>0</v>
      </c>
      <c r="E255" s="59">
        <f>D255*1.06</f>
        <v>0</v>
      </c>
      <c r="F255" s="59">
        <f t="shared" si="107"/>
        <v>0</v>
      </c>
      <c r="G255" s="59">
        <f t="shared" si="107"/>
        <v>0</v>
      </c>
      <c r="H255" s="59">
        <f t="shared" si="107"/>
        <v>0</v>
      </c>
      <c r="I255" s="59">
        <f t="shared" si="107"/>
        <v>0</v>
      </c>
      <c r="J255" s="19" t="s">
        <v>76</v>
      </c>
    </row>
    <row r="256" spans="1:10" ht="61.5" customHeight="1">
      <c r="A256" s="36">
        <f t="shared" si="92"/>
        <v>240</v>
      </c>
      <c r="B256" s="8" t="s">
        <v>72</v>
      </c>
      <c r="C256" s="60">
        <f aca="true" t="shared" si="108" ref="C256:I258">C257</f>
        <v>18215.7</v>
      </c>
      <c r="D256" s="60">
        <f t="shared" si="108"/>
        <v>973.1</v>
      </c>
      <c r="E256" s="60">
        <f t="shared" si="108"/>
        <v>6701</v>
      </c>
      <c r="F256" s="60">
        <f t="shared" si="108"/>
        <v>3696.4</v>
      </c>
      <c r="G256" s="60">
        <f t="shared" si="108"/>
        <v>3484.7</v>
      </c>
      <c r="H256" s="60">
        <f t="shared" si="108"/>
        <v>3360.5</v>
      </c>
      <c r="I256" s="60">
        <f t="shared" si="108"/>
        <v>0</v>
      </c>
      <c r="J256" s="36">
        <v>120</v>
      </c>
    </row>
    <row r="257" spans="1:10" ht="20.25">
      <c r="A257" s="36">
        <f t="shared" si="92"/>
        <v>241</v>
      </c>
      <c r="B257" s="8" t="s">
        <v>32</v>
      </c>
      <c r="C257" s="60">
        <f>D257+E257+F257+G257+H257+I257</f>
        <v>18215.7</v>
      </c>
      <c r="D257" s="60">
        <v>973.1</v>
      </c>
      <c r="E257" s="60">
        <v>6701</v>
      </c>
      <c r="F257" s="60">
        <v>3696.4</v>
      </c>
      <c r="G257" s="60">
        <v>3484.7</v>
      </c>
      <c r="H257" s="60">
        <v>3360.5</v>
      </c>
      <c r="I257" s="60">
        <v>0</v>
      </c>
      <c r="J257" s="19" t="s">
        <v>76</v>
      </c>
    </row>
    <row r="258" spans="1:10" ht="100.5" customHeight="1">
      <c r="A258" s="36">
        <f t="shared" si="92"/>
        <v>242</v>
      </c>
      <c r="B258" s="8" t="s">
        <v>95</v>
      </c>
      <c r="C258" s="60">
        <f t="shared" si="108"/>
        <v>3211.4</v>
      </c>
      <c r="D258" s="60">
        <f t="shared" si="108"/>
        <v>127</v>
      </c>
      <c r="E258" s="60">
        <f t="shared" si="108"/>
        <v>1184.4</v>
      </c>
      <c r="F258" s="60">
        <f t="shared" si="108"/>
        <v>1900</v>
      </c>
      <c r="G258" s="60">
        <f t="shared" si="108"/>
        <v>0</v>
      </c>
      <c r="H258" s="60">
        <f t="shared" si="108"/>
        <v>0</v>
      </c>
      <c r="I258" s="60">
        <f t="shared" si="108"/>
        <v>0</v>
      </c>
      <c r="J258" s="36" t="s">
        <v>196</v>
      </c>
    </row>
    <row r="259" spans="1:10" ht="20.25">
      <c r="A259" s="36">
        <f t="shared" si="92"/>
        <v>243</v>
      </c>
      <c r="B259" s="8" t="s">
        <v>32</v>
      </c>
      <c r="C259" s="60">
        <f>D259+E259+F259+G259+H259+I259</f>
        <v>3211.4</v>
      </c>
      <c r="D259" s="60">
        <v>127</v>
      </c>
      <c r="E259" s="60">
        <v>1184.4</v>
      </c>
      <c r="F259" s="60">
        <v>1900</v>
      </c>
      <c r="G259" s="60">
        <v>0</v>
      </c>
      <c r="H259" s="60">
        <v>0</v>
      </c>
      <c r="I259" s="60">
        <v>0</v>
      </c>
      <c r="J259" s="19" t="s">
        <v>76</v>
      </c>
    </row>
    <row r="260" spans="1:10" ht="84.75" customHeight="1">
      <c r="A260" s="36">
        <f>A259+1</f>
        <v>244</v>
      </c>
      <c r="B260" s="33" t="s">
        <v>194</v>
      </c>
      <c r="C260" s="60">
        <f aca="true" t="shared" si="109" ref="C260:I260">C261</f>
        <v>26000</v>
      </c>
      <c r="D260" s="60">
        <f t="shared" si="109"/>
        <v>0</v>
      </c>
      <c r="E260" s="60">
        <f t="shared" si="109"/>
        <v>0</v>
      </c>
      <c r="F260" s="60">
        <f t="shared" si="109"/>
        <v>26000</v>
      </c>
      <c r="G260" s="60">
        <f t="shared" si="109"/>
        <v>0</v>
      </c>
      <c r="H260" s="60">
        <f t="shared" si="109"/>
        <v>0</v>
      </c>
      <c r="I260" s="60">
        <f t="shared" si="109"/>
        <v>0</v>
      </c>
      <c r="J260" s="36" t="s">
        <v>196</v>
      </c>
    </row>
    <row r="261" spans="1:10" ht="23.25" customHeight="1">
      <c r="A261" s="36">
        <f>A260+1</f>
        <v>245</v>
      </c>
      <c r="B261" s="8" t="s">
        <v>32</v>
      </c>
      <c r="C261" s="60">
        <f>D261+E261+F261+G261+H261+I261</f>
        <v>26000</v>
      </c>
      <c r="D261" s="60">
        <v>0</v>
      </c>
      <c r="E261" s="60">
        <v>0</v>
      </c>
      <c r="F261" s="60">
        <v>26000</v>
      </c>
      <c r="G261" s="60">
        <v>0</v>
      </c>
      <c r="H261" s="60">
        <v>0</v>
      </c>
      <c r="I261" s="60">
        <v>0</v>
      </c>
      <c r="J261" s="19" t="s">
        <v>76</v>
      </c>
    </row>
    <row r="262" spans="1:10" ht="20.25">
      <c r="A262" s="36">
        <f>A261+1</f>
        <v>246</v>
      </c>
      <c r="B262" s="111" t="s">
        <v>212</v>
      </c>
      <c r="C262" s="122"/>
      <c r="D262" s="122"/>
      <c r="E262" s="122"/>
      <c r="F262" s="122"/>
      <c r="G262" s="122"/>
      <c r="H262" s="122"/>
      <c r="I262" s="122"/>
      <c r="J262" s="123"/>
    </row>
    <row r="263" spans="1:10" ht="40.5">
      <c r="A263" s="36">
        <f>A262+1</f>
        <v>247</v>
      </c>
      <c r="B263" s="8" t="s">
        <v>18</v>
      </c>
      <c r="C263" s="60">
        <f>D263+E263+H263+I263+F263+G263</f>
        <v>656203.3</v>
      </c>
      <c r="D263" s="60">
        <f aca="true" t="shared" si="110" ref="D263:I263">D264+D265</f>
        <v>84334.00000000001</v>
      </c>
      <c r="E263" s="60">
        <f t="shared" si="110"/>
        <v>139285.5</v>
      </c>
      <c r="F263" s="60">
        <f t="shared" si="110"/>
        <v>117358.30000000002</v>
      </c>
      <c r="G263" s="60">
        <f t="shared" si="110"/>
        <v>100321.90000000002</v>
      </c>
      <c r="H263" s="60">
        <f t="shared" si="110"/>
        <v>99453.60000000002</v>
      </c>
      <c r="I263" s="60">
        <f t="shared" si="110"/>
        <v>115450</v>
      </c>
      <c r="J263" s="19" t="s">
        <v>76</v>
      </c>
    </row>
    <row r="264" spans="1:10" ht="20.25">
      <c r="A264" s="36">
        <f>A263+1</f>
        <v>248</v>
      </c>
      <c r="B264" s="8" t="s">
        <v>2</v>
      </c>
      <c r="C264" s="60">
        <f aca="true" t="shared" si="111" ref="C264:I265">C272+C268</f>
        <v>40092.5</v>
      </c>
      <c r="D264" s="60">
        <f t="shared" si="111"/>
        <v>0</v>
      </c>
      <c r="E264" s="60">
        <f>E272+E268</f>
        <v>36143.5</v>
      </c>
      <c r="F264" s="60">
        <f t="shared" si="111"/>
        <v>1315.6</v>
      </c>
      <c r="G264" s="60">
        <f t="shared" si="111"/>
        <v>1315.6</v>
      </c>
      <c r="H264" s="60">
        <f t="shared" si="111"/>
        <v>1317.8</v>
      </c>
      <c r="I264" s="60">
        <f t="shared" si="111"/>
        <v>0</v>
      </c>
      <c r="J264" s="19" t="s">
        <v>76</v>
      </c>
    </row>
    <row r="265" spans="1:10" ht="20.25">
      <c r="A265" s="36">
        <f t="shared" si="92"/>
        <v>249</v>
      </c>
      <c r="B265" s="8" t="s">
        <v>3</v>
      </c>
      <c r="C265" s="60">
        <f t="shared" si="111"/>
        <v>616110.8</v>
      </c>
      <c r="D265" s="60">
        <f>D273+D269</f>
        <v>84334.00000000001</v>
      </c>
      <c r="E265" s="60">
        <f t="shared" si="111"/>
        <v>103141.99999999999</v>
      </c>
      <c r="F265" s="60">
        <f t="shared" si="111"/>
        <v>116042.70000000001</v>
      </c>
      <c r="G265" s="60">
        <f t="shared" si="111"/>
        <v>99006.30000000002</v>
      </c>
      <c r="H265" s="60">
        <f t="shared" si="111"/>
        <v>98135.80000000002</v>
      </c>
      <c r="I265" s="60">
        <f t="shared" si="111"/>
        <v>115450</v>
      </c>
      <c r="J265" s="19" t="s">
        <v>76</v>
      </c>
    </row>
    <row r="266" spans="1:10" ht="20.25">
      <c r="A266" s="36">
        <f t="shared" si="92"/>
        <v>250</v>
      </c>
      <c r="B266" s="131" t="s">
        <v>24</v>
      </c>
      <c r="C266" s="132"/>
      <c r="D266" s="132"/>
      <c r="E266" s="132"/>
      <c r="F266" s="132"/>
      <c r="G266" s="132"/>
      <c r="H266" s="132"/>
      <c r="I266" s="132"/>
      <c r="J266" s="133"/>
    </row>
    <row r="267" spans="1:10" ht="60.75">
      <c r="A267" s="36">
        <f t="shared" si="92"/>
        <v>251</v>
      </c>
      <c r="B267" s="15" t="s">
        <v>152</v>
      </c>
      <c r="C267" s="84">
        <f>D267+E267+F267+G267+H267+I267</f>
        <v>40</v>
      </c>
      <c r="D267" s="84">
        <f>D269</f>
        <v>40</v>
      </c>
      <c r="E267" s="84">
        <f>E269</f>
        <v>0</v>
      </c>
      <c r="F267" s="84">
        <f>F269</f>
        <v>0</v>
      </c>
      <c r="G267" s="84">
        <f>G269+G268</f>
        <v>0</v>
      </c>
      <c r="H267" s="84">
        <f>H269</f>
        <v>0</v>
      </c>
      <c r="I267" s="84">
        <f>I269</f>
        <v>0</v>
      </c>
      <c r="J267" s="48" t="s">
        <v>106</v>
      </c>
    </row>
    <row r="268" spans="1:10" ht="20.25">
      <c r="A268" s="36">
        <f t="shared" si="92"/>
        <v>252</v>
      </c>
      <c r="B268" s="15" t="s">
        <v>2</v>
      </c>
      <c r="C268" s="84">
        <f>D268+E268+F268+G268+H268+I268</f>
        <v>0</v>
      </c>
      <c r="D268" s="84">
        <v>0</v>
      </c>
      <c r="E268" s="84">
        <v>0</v>
      </c>
      <c r="F268" s="84">
        <v>0</v>
      </c>
      <c r="G268" s="84">
        <v>0</v>
      </c>
      <c r="H268" s="84">
        <v>0</v>
      </c>
      <c r="I268" s="84">
        <v>0</v>
      </c>
      <c r="J268" s="48" t="s">
        <v>76</v>
      </c>
    </row>
    <row r="269" spans="1:10" ht="20.25">
      <c r="A269" s="36">
        <f t="shared" si="92"/>
        <v>253</v>
      </c>
      <c r="B269" s="15" t="s">
        <v>3</v>
      </c>
      <c r="C269" s="84">
        <f>D269+E269+F269+G269+H269+I269</f>
        <v>40</v>
      </c>
      <c r="D269" s="84">
        <v>40</v>
      </c>
      <c r="E269" s="84">
        <v>0</v>
      </c>
      <c r="F269" s="84">
        <v>0</v>
      </c>
      <c r="G269" s="84">
        <v>0</v>
      </c>
      <c r="H269" s="84">
        <v>0</v>
      </c>
      <c r="I269" s="84">
        <v>0</v>
      </c>
      <c r="J269" s="48" t="s">
        <v>76</v>
      </c>
    </row>
    <row r="270" spans="1:11" ht="20.25">
      <c r="A270" s="36">
        <f t="shared" si="92"/>
        <v>254</v>
      </c>
      <c r="B270" s="146" t="s">
        <v>8</v>
      </c>
      <c r="C270" s="144"/>
      <c r="D270" s="144"/>
      <c r="E270" s="144"/>
      <c r="F270" s="144"/>
      <c r="G270" s="144"/>
      <c r="H270" s="144"/>
      <c r="I270" s="144"/>
      <c r="J270" s="145"/>
      <c r="K270" s="4"/>
    </row>
    <row r="271" spans="1:10" ht="54.75" customHeight="1">
      <c r="A271" s="36">
        <f t="shared" si="92"/>
        <v>255</v>
      </c>
      <c r="B271" s="8" t="s">
        <v>23</v>
      </c>
      <c r="C271" s="60">
        <f aca="true" t="shared" si="112" ref="C271:I271">C272+C273</f>
        <v>656163.3</v>
      </c>
      <c r="D271" s="60">
        <f t="shared" si="112"/>
        <v>84294.00000000001</v>
      </c>
      <c r="E271" s="60">
        <f t="shared" si="112"/>
        <v>139285.5</v>
      </c>
      <c r="F271" s="60">
        <f t="shared" si="112"/>
        <v>117358.30000000002</v>
      </c>
      <c r="G271" s="60">
        <f t="shared" si="112"/>
        <v>100321.90000000002</v>
      </c>
      <c r="H271" s="60">
        <f t="shared" si="112"/>
        <v>99453.60000000002</v>
      </c>
      <c r="I271" s="60">
        <f t="shared" si="112"/>
        <v>115450</v>
      </c>
      <c r="J271" s="19" t="s">
        <v>76</v>
      </c>
    </row>
    <row r="272" spans="1:10" ht="20.25">
      <c r="A272" s="36">
        <f t="shared" si="92"/>
        <v>256</v>
      </c>
      <c r="B272" s="8" t="s">
        <v>2</v>
      </c>
      <c r="C272" s="60">
        <f>D272+E272+F272+G272+H272+I272</f>
        <v>40092.5</v>
      </c>
      <c r="D272" s="60">
        <f>D275+D328</f>
        <v>0</v>
      </c>
      <c r="E272" s="60">
        <f>E275+E328+E316</f>
        <v>36143.5</v>
      </c>
      <c r="F272" s="60">
        <f>F275+F328</f>
        <v>1315.6</v>
      </c>
      <c r="G272" s="60">
        <f>G275+G328</f>
        <v>1315.6</v>
      </c>
      <c r="H272" s="60">
        <f>H275+H328</f>
        <v>1317.8</v>
      </c>
      <c r="I272" s="60">
        <f>I275+I328</f>
        <v>0</v>
      </c>
      <c r="J272" s="19" t="s">
        <v>76</v>
      </c>
    </row>
    <row r="273" spans="1:10" ht="20.25">
      <c r="A273" s="36">
        <f t="shared" si="92"/>
        <v>257</v>
      </c>
      <c r="B273" s="8" t="s">
        <v>3</v>
      </c>
      <c r="C273" s="60">
        <f>D273+E273+F273+G273+H273+I273</f>
        <v>616070.8</v>
      </c>
      <c r="D273" s="60">
        <f>D276+D298+D300+D302+D304+D306+D308+D310+D312+D314+D317+D326+D329+D332</f>
        <v>84294.00000000001</v>
      </c>
      <c r="E273" s="60">
        <f>E276+E298+E300+E302+E304+E306+E308+E310+E312+E314+E317+E326+E329+E332</f>
        <v>103141.99999999999</v>
      </c>
      <c r="F273" s="60">
        <f>F276+F298+F300+F302+F304+F306+F308+F310+F312+F314+F317+F326+F329+F332</f>
        <v>116042.70000000001</v>
      </c>
      <c r="G273" s="60">
        <f>G276+G298+G300+G302+G304+G306+G308+G310+G312+G314+G317+G326+G329+G332</f>
        <v>99006.30000000002</v>
      </c>
      <c r="H273" s="60">
        <f>H276+H298+H300+H302+H304+H306+H308+H310+H312+H314+H317+H326+H329+H332</f>
        <v>98135.80000000002</v>
      </c>
      <c r="I273" s="60">
        <f>I276+I298+I300+I302+I304+I306+I308+I310+I312+I314+I317+I326+I329</f>
        <v>115450</v>
      </c>
      <c r="J273" s="19" t="s">
        <v>76</v>
      </c>
    </row>
    <row r="274" spans="1:10" ht="202.5">
      <c r="A274" s="37">
        <v>256</v>
      </c>
      <c r="B274" s="8" t="s">
        <v>189</v>
      </c>
      <c r="C274" s="59">
        <f aca="true" t="shared" si="113" ref="C274:I274">C275+C276</f>
        <v>618.3</v>
      </c>
      <c r="D274" s="59">
        <f t="shared" si="113"/>
        <v>0</v>
      </c>
      <c r="E274" s="59">
        <f t="shared" si="113"/>
        <v>0</v>
      </c>
      <c r="F274" s="59">
        <f t="shared" si="113"/>
        <v>618.3</v>
      </c>
      <c r="G274" s="59">
        <f t="shared" si="113"/>
        <v>0</v>
      </c>
      <c r="H274" s="59">
        <f t="shared" si="113"/>
        <v>0</v>
      </c>
      <c r="I274" s="59">
        <f t="shared" si="113"/>
        <v>0</v>
      </c>
      <c r="J274" s="36">
        <v>132</v>
      </c>
    </row>
    <row r="275" spans="1:10" ht="20.25">
      <c r="A275" s="36">
        <v>257</v>
      </c>
      <c r="B275" s="8" t="s">
        <v>16</v>
      </c>
      <c r="C275" s="59">
        <f>D275+E275+F275+H275+I275</f>
        <v>0</v>
      </c>
      <c r="D275" s="59">
        <v>0</v>
      </c>
      <c r="E275" s="59">
        <v>0</v>
      </c>
      <c r="F275" s="59">
        <v>0</v>
      </c>
      <c r="G275" s="59">
        <v>0</v>
      </c>
      <c r="H275" s="59">
        <v>0</v>
      </c>
      <c r="I275" s="59">
        <v>0</v>
      </c>
      <c r="J275" s="19" t="s">
        <v>76</v>
      </c>
    </row>
    <row r="276" spans="1:10" ht="20.25">
      <c r="A276" s="36">
        <f t="shared" si="92"/>
        <v>258</v>
      </c>
      <c r="B276" s="8" t="s">
        <v>3</v>
      </c>
      <c r="C276" s="59">
        <f aca="true" t="shared" si="114" ref="C276:C296">D276+E276+F276+G276+H276+I276</f>
        <v>618.3</v>
      </c>
      <c r="D276" s="59">
        <v>0</v>
      </c>
      <c r="E276" s="59">
        <v>0</v>
      </c>
      <c r="F276" s="102">
        <v>618.3</v>
      </c>
      <c r="G276" s="59">
        <v>0</v>
      </c>
      <c r="H276" s="59">
        <v>0</v>
      </c>
      <c r="I276" s="59">
        <v>0</v>
      </c>
      <c r="J276" s="19" t="s">
        <v>76</v>
      </c>
    </row>
    <row r="277" spans="1:10" ht="60.75">
      <c r="A277" s="36" t="s">
        <v>230</v>
      </c>
      <c r="B277" s="8" t="s">
        <v>213</v>
      </c>
      <c r="C277" s="59">
        <f t="shared" si="114"/>
        <v>0</v>
      </c>
      <c r="D277" s="59">
        <v>0</v>
      </c>
      <c r="E277" s="59">
        <v>0</v>
      </c>
      <c r="F277" s="95">
        <v>0</v>
      </c>
      <c r="G277" s="59">
        <v>0</v>
      </c>
      <c r="H277" s="59">
        <v>0</v>
      </c>
      <c r="I277" s="59">
        <v>0</v>
      </c>
      <c r="J277" s="19" t="s">
        <v>76</v>
      </c>
    </row>
    <row r="278" spans="1:10" ht="81">
      <c r="A278" s="36" t="s">
        <v>231</v>
      </c>
      <c r="B278" s="8" t="s">
        <v>214</v>
      </c>
      <c r="C278" s="59">
        <f t="shared" si="114"/>
        <v>0</v>
      </c>
      <c r="D278" s="59">
        <v>0</v>
      </c>
      <c r="E278" s="59">
        <v>0</v>
      </c>
      <c r="F278" s="95">
        <v>0</v>
      </c>
      <c r="G278" s="59">
        <v>0</v>
      </c>
      <c r="H278" s="59">
        <v>0</v>
      </c>
      <c r="I278" s="59">
        <v>0</v>
      </c>
      <c r="J278" s="19" t="s">
        <v>76</v>
      </c>
    </row>
    <row r="279" spans="1:10" ht="40.5">
      <c r="A279" s="36" t="s">
        <v>232</v>
      </c>
      <c r="B279" s="8" t="s">
        <v>215</v>
      </c>
      <c r="C279" s="59">
        <f t="shared" si="114"/>
        <v>0</v>
      </c>
      <c r="D279" s="59">
        <v>0</v>
      </c>
      <c r="E279" s="59">
        <v>0</v>
      </c>
      <c r="F279" s="95">
        <v>0</v>
      </c>
      <c r="G279" s="59">
        <v>0</v>
      </c>
      <c r="H279" s="59">
        <v>0</v>
      </c>
      <c r="I279" s="59">
        <v>0</v>
      </c>
      <c r="J279" s="19" t="s">
        <v>76</v>
      </c>
    </row>
    <row r="280" spans="1:10" ht="40.5">
      <c r="A280" s="36" t="s">
        <v>233</v>
      </c>
      <c r="B280" s="8" t="s">
        <v>216</v>
      </c>
      <c r="C280" s="59">
        <f t="shared" si="114"/>
        <v>0</v>
      </c>
      <c r="D280" s="59">
        <v>0</v>
      </c>
      <c r="E280" s="59">
        <v>0</v>
      </c>
      <c r="F280" s="95">
        <v>0</v>
      </c>
      <c r="G280" s="59">
        <v>0</v>
      </c>
      <c r="H280" s="59">
        <v>0</v>
      </c>
      <c r="I280" s="59">
        <v>0</v>
      </c>
      <c r="J280" s="19" t="s">
        <v>76</v>
      </c>
    </row>
    <row r="281" spans="1:10" ht="40.5">
      <c r="A281" s="36" t="s">
        <v>234</v>
      </c>
      <c r="B281" s="8" t="s">
        <v>217</v>
      </c>
      <c r="C281" s="59">
        <f t="shared" si="114"/>
        <v>0</v>
      </c>
      <c r="D281" s="59">
        <v>0</v>
      </c>
      <c r="E281" s="59">
        <v>0</v>
      </c>
      <c r="F281" s="95">
        <v>0</v>
      </c>
      <c r="G281" s="59">
        <v>0</v>
      </c>
      <c r="H281" s="59">
        <v>0</v>
      </c>
      <c r="I281" s="59">
        <v>0</v>
      </c>
      <c r="J281" s="19" t="s">
        <v>76</v>
      </c>
    </row>
    <row r="282" spans="1:10" ht="40.5">
      <c r="A282" s="36" t="s">
        <v>235</v>
      </c>
      <c r="B282" s="8" t="s">
        <v>218</v>
      </c>
      <c r="C282" s="59">
        <f t="shared" si="114"/>
        <v>0</v>
      </c>
      <c r="D282" s="59">
        <v>0</v>
      </c>
      <c r="E282" s="59">
        <v>0</v>
      </c>
      <c r="F282" s="95">
        <v>0</v>
      </c>
      <c r="G282" s="59">
        <v>0</v>
      </c>
      <c r="H282" s="59">
        <v>0</v>
      </c>
      <c r="I282" s="59">
        <v>0</v>
      </c>
      <c r="J282" s="19" t="s">
        <v>76</v>
      </c>
    </row>
    <row r="283" spans="1:10" ht="40.5">
      <c r="A283" s="36" t="s">
        <v>236</v>
      </c>
      <c r="B283" s="8" t="s">
        <v>219</v>
      </c>
      <c r="C283" s="59">
        <f t="shared" si="114"/>
        <v>0</v>
      </c>
      <c r="D283" s="59">
        <v>0</v>
      </c>
      <c r="E283" s="59">
        <v>0</v>
      </c>
      <c r="F283" s="95">
        <v>0</v>
      </c>
      <c r="G283" s="59">
        <v>0</v>
      </c>
      <c r="H283" s="59">
        <v>0</v>
      </c>
      <c r="I283" s="59">
        <v>0</v>
      </c>
      <c r="J283" s="19" t="s">
        <v>76</v>
      </c>
    </row>
    <row r="284" spans="1:10" ht="40.5">
      <c r="A284" s="36" t="s">
        <v>237</v>
      </c>
      <c r="B284" s="8" t="s">
        <v>220</v>
      </c>
      <c r="C284" s="59">
        <f t="shared" si="114"/>
        <v>0</v>
      </c>
      <c r="D284" s="59">
        <v>0</v>
      </c>
      <c r="E284" s="59">
        <v>0</v>
      </c>
      <c r="F284" s="95">
        <v>0</v>
      </c>
      <c r="G284" s="59">
        <v>0</v>
      </c>
      <c r="H284" s="59">
        <v>0</v>
      </c>
      <c r="I284" s="59">
        <v>0</v>
      </c>
      <c r="J284" s="19" t="s">
        <v>76</v>
      </c>
    </row>
    <row r="285" spans="1:10" ht="40.5">
      <c r="A285" s="36" t="s">
        <v>238</v>
      </c>
      <c r="B285" s="8" t="s">
        <v>221</v>
      </c>
      <c r="C285" s="59">
        <f t="shared" si="114"/>
        <v>0</v>
      </c>
      <c r="D285" s="59">
        <v>0</v>
      </c>
      <c r="E285" s="59">
        <v>0</v>
      </c>
      <c r="F285" s="95">
        <v>0</v>
      </c>
      <c r="G285" s="59">
        <v>0</v>
      </c>
      <c r="H285" s="59">
        <v>0</v>
      </c>
      <c r="I285" s="59">
        <v>0</v>
      </c>
      <c r="J285" s="19" t="s">
        <v>76</v>
      </c>
    </row>
    <row r="286" spans="1:10" ht="81">
      <c r="A286" s="36" t="s">
        <v>239</v>
      </c>
      <c r="B286" s="8" t="s">
        <v>222</v>
      </c>
      <c r="C286" s="59">
        <f t="shared" si="114"/>
        <v>0</v>
      </c>
      <c r="D286" s="59">
        <v>0</v>
      </c>
      <c r="E286" s="59">
        <v>0</v>
      </c>
      <c r="F286" s="95">
        <v>0</v>
      </c>
      <c r="G286" s="59">
        <v>0</v>
      </c>
      <c r="H286" s="59">
        <v>0</v>
      </c>
      <c r="I286" s="59">
        <v>0</v>
      </c>
      <c r="J286" s="19" t="s">
        <v>76</v>
      </c>
    </row>
    <row r="287" spans="1:10" ht="40.5">
      <c r="A287" s="36" t="s">
        <v>240</v>
      </c>
      <c r="B287" s="8" t="s">
        <v>223</v>
      </c>
      <c r="C287" s="59">
        <f t="shared" si="114"/>
        <v>0</v>
      </c>
      <c r="D287" s="59">
        <v>0</v>
      </c>
      <c r="E287" s="59">
        <v>0</v>
      </c>
      <c r="F287" s="95">
        <v>0</v>
      </c>
      <c r="G287" s="59">
        <v>0</v>
      </c>
      <c r="H287" s="59">
        <v>0</v>
      </c>
      <c r="I287" s="59">
        <v>0</v>
      </c>
      <c r="J287" s="19" t="s">
        <v>76</v>
      </c>
    </row>
    <row r="288" spans="1:10" ht="60.75">
      <c r="A288" s="36" t="s">
        <v>241</v>
      </c>
      <c r="B288" s="8" t="s">
        <v>224</v>
      </c>
      <c r="C288" s="59">
        <f t="shared" si="114"/>
        <v>0</v>
      </c>
      <c r="D288" s="59">
        <v>0</v>
      </c>
      <c r="E288" s="59">
        <v>0</v>
      </c>
      <c r="F288" s="95">
        <v>0</v>
      </c>
      <c r="G288" s="59">
        <v>0</v>
      </c>
      <c r="H288" s="59">
        <v>0</v>
      </c>
      <c r="I288" s="59">
        <v>0</v>
      </c>
      <c r="J288" s="19" t="s">
        <v>76</v>
      </c>
    </row>
    <row r="289" spans="1:10" ht="60.75">
      <c r="A289" s="36" t="s">
        <v>242</v>
      </c>
      <c r="B289" s="8" t="s">
        <v>225</v>
      </c>
      <c r="C289" s="59">
        <f t="shared" si="114"/>
        <v>0</v>
      </c>
      <c r="D289" s="59">
        <v>0</v>
      </c>
      <c r="E289" s="59">
        <v>0</v>
      </c>
      <c r="F289" s="95">
        <v>0</v>
      </c>
      <c r="G289" s="59">
        <v>0</v>
      </c>
      <c r="H289" s="59">
        <v>0</v>
      </c>
      <c r="I289" s="59">
        <v>0</v>
      </c>
      <c r="J289" s="19" t="s">
        <v>76</v>
      </c>
    </row>
    <row r="290" spans="1:10" ht="121.5">
      <c r="A290" s="36" t="s">
        <v>243</v>
      </c>
      <c r="B290" s="8" t="s">
        <v>275</v>
      </c>
      <c r="C290" s="59">
        <f t="shared" si="114"/>
        <v>0</v>
      </c>
      <c r="D290" s="59">
        <v>0</v>
      </c>
      <c r="E290" s="59">
        <v>0</v>
      </c>
      <c r="F290" s="95">
        <v>0</v>
      </c>
      <c r="G290" s="59">
        <v>0</v>
      </c>
      <c r="H290" s="59">
        <v>0</v>
      </c>
      <c r="I290" s="59">
        <v>0</v>
      </c>
      <c r="J290" s="19" t="s">
        <v>76</v>
      </c>
    </row>
    <row r="291" spans="1:10" ht="60.75">
      <c r="A291" s="36" t="s">
        <v>244</v>
      </c>
      <c r="B291" s="8" t="s">
        <v>226</v>
      </c>
      <c r="C291" s="59">
        <f t="shared" si="114"/>
        <v>0</v>
      </c>
      <c r="D291" s="59">
        <v>0</v>
      </c>
      <c r="E291" s="59">
        <v>0</v>
      </c>
      <c r="F291" s="95">
        <v>0</v>
      </c>
      <c r="G291" s="59">
        <v>0</v>
      </c>
      <c r="H291" s="59">
        <v>0</v>
      </c>
      <c r="I291" s="59">
        <v>0</v>
      </c>
      <c r="J291" s="19" t="s">
        <v>76</v>
      </c>
    </row>
    <row r="292" spans="1:10" ht="81">
      <c r="A292" s="36" t="s">
        <v>245</v>
      </c>
      <c r="B292" s="8" t="s">
        <v>227</v>
      </c>
      <c r="C292" s="59">
        <f t="shared" si="114"/>
        <v>0</v>
      </c>
      <c r="D292" s="59">
        <v>0</v>
      </c>
      <c r="E292" s="59">
        <v>0</v>
      </c>
      <c r="F292" s="95">
        <v>0</v>
      </c>
      <c r="G292" s="59">
        <v>0</v>
      </c>
      <c r="H292" s="59">
        <v>0</v>
      </c>
      <c r="I292" s="59">
        <v>0</v>
      </c>
      <c r="J292" s="19" t="s">
        <v>76</v>
      </c>
    </row>
    <row r="293" spans="1:10" ht="40.5">
      <c r="A293" s="36" t="s">
        <v>246</v>
      </c>
      <c r="B293" s="8" t="s">
        <v>276</v>
      </c>
      <c r="C293" s="59">
        <f t="shared" si="114"/>
        <v>0</v>
      </c>
      <c r="D293" s="59">
        <v>0</v>
      </c>
      <c r="E293" s="59">
        <v>0</v>
      </c>
      <c r="F293" s="95">
        <v>0</v>
      </c>
      <c r="G293" s="59">
        <v>0</v>
      </c>
      <c r="H293" s="59">
        <v>0</v>
      </c>
      <c r="I293" s="59">
        <v>0</v>
      </c>
      <c r="J293" s="19" t="s">
        <v>76</v>
      </c>
    </row>
    <row r="294" spans="1:10" ht="60.75">
      <c r="A294" s="36" t="s">
        <v>247</v>
      </c>
      <c r="B294" s="8" t="s">
        <v>277</v>
      </c>
      <c r="C294" s="59">
        <f t="shared" si="114"/>
        <v>0</v>
      </c>
      <c r="D294" s="59">
        <v>0</v>
      </c>
      <c r="E294" s="59">
        <v>0</v>
      </c>
      <c r="F294" s="95">
        <v>0</v>
      </c>
      <c r="G294" s="59">
        <v>0</v>
      </c>
      <c r="H294" s="59">
        <v>0</v>
      </c>
      <c r="I294" s="59">
        <v>0</v>
      </c>
      <c r="J294" s="19" t="s">
        <v>76</v>
      </c>
    </row>
    <row r="295" spans="1:10" ht="81">
      <c r="A295" s="36" t="s">
        <v>248</v>
      </c>
      <c r="B295" s="8" t="s">
        <v>228</v>
      </c>
      <c r="C295" s="59">
        <f t="shared" si="114"/>
        <v>0</v>
      </c>
      <c r="D295" s="59">
        <v>0</v>
      </c>
      <c r="E295" s="59">
        <v>0</v>
      </c>
      <c r="F295" s="95">
        <v>0</v>
      </c>
      <c r="G295" s="59">
        <v>0</v>
      </c>
      <c r="H295" s="59">
        <v>0</v>
      </c>
      <c r="I295" s="59">
        <v>0</v>
      </c>
      <c r="J295" s="19" t="s">
        <v>76</v>
      </c>
    </row>
    <row r="296" spans="1:10" ht="101.25">
      <c r="A296" s="36" t="s">
        <v>249</v>
      </c>
      <c r="B296" s="8" t="s">
        <v>229</v>
      </c>
      <c r="C296" s="59">
        <f t="shared" si="114"/>
        <v>0</v>
      </c>
      <c r="D296" s="59">
        <v>0</v>
      </c>
      <c r="E296" s="59">
        <v>0</v>
      </c>
      <c r="F296" s="95">
        <v>0</v>
      </c>
      <c r="G296" s="59">
        <v>0</v>
      </c>
      <c r="H296" s="59">
        <v>0</v>
      </c>
      <c r="I296" s="59">
        <v>0</v>
      </c>
      <c r="J296" s="19" t="s">
        <v>76</v>
      </c>
    </row>
    <row r="297" spans="1:10" ht="144" customHeight="1">
      <c r="A297" s="36">
        <f>A276+1</f>
        <v>259</v>
      </c>
      <c r="B297" s="8" t="s">
        <v>78</v>
      </c>
      <c r="C297" s="6">
        <f aca="true" t="shared" si="115" ref="C297:I297">C298</f>
        <v>325528</v>
      </c>
      <c r="D297" s="6">
        <f>D298</f>
        <v>40189.3</v>
      </c>
      <c r="E297" s="6">
        <f t="shared" si="115"/>
        <v>55172.3</v>
      </c>
      <c r="F297" s="6">
        <f t="shared" si="115"/>
        <v>58085</v>
      </c>
      <c r="G297" s="6">
        <f t="shared" si="115"/>
        <v>57054.4</v>
      </c>
      <c r="H297" s="6">
        <f t="shared" si="115"/>
        <v>57027</v>
      </c>
      <c r="I297" s="6">
        <f t="shared" si="115"/>
        <v>58000</v>
      </c>
      <c r="J297" s="36">
        <v>129.13</v>
      </c>
    </row>
    <row r="298" spans="1:10" ht="20.25">
      <c r="A298" s="36">
        <f t="shared" si="92"/>
        <v>260</v>
      </c>
      <c r="B298" s="8" t="s">
        <v>3</v>
      </c>
      <c r="C298" s="6">
        <f>D298+E298+F298+G298+H298+I298</f>
        <v>325528</v>
      </c>
      <c r="D298" s="6">
        <v>40189.3</v>
      </c>
      <c r="E298" s="6">
        <v>55172.3</v>
      </c>
      <c r="F298" s="6">
        <v>58085</v>
      </c>
      <c r="G298" s="6">
        <v>57054.4</v>
      </c>
      <c r="H298" s="6">
        <v>57027</v>
      </c>
      <c r="I298" s="6">
        <v>58000</v>
      </c>
      <c r="J298" s="19" t="s">
        <v>76</v>
      </c>
    </row>
    <row r="299" spans="1:10" ht="102" customHeight="1">
      <c r="A299" s="36">
        <f t="shared" si="92"/>
        <v>261</v>
      </c>
      <c r="B299" s="8" t="s">
        <v>98</v>
      </c>
      <c r="C299" s="6">
        <f aca="true" t="shared" si="116" ref="C299:I299">C300</f>
        <v>2575</v>
      </c>
      <c r="D299" s="6">
        <f t="shared" si="116"/>
        <v>175</v>
      </c>
      <c r="E299" s="6">
        <f t="shared" si="116"/>
        <v>0</v>
      </c>
      <c r="F299" s="6">
        <f t="shared" si="116"/>
        <v>500</v>
      </c>
      <c r="G299" s="6">
        <f t="shared" si="116"/>
        <v>500</v>
      </c>
      <c r="H299" s="6">
        <f t="shared" si="116"/>
        <v>500</v>
      </c>
      <c r="I299" s="6">
        <f t="shared" si="116"/>
        <v>900</v>
      </c>
      <c r="J299" s="36">
        <v>136</v>
      </c>
    </row>
    <row r="300" spans="1:10" ht="20.25">
      <c r="A300" s="36">
        <f t="shared" si="92"/>
        <v>262</v>
      </c>
      <c r="B300" s="8" t="s">
        <v>3</v>
      </c>
      <c r="C300" s="6">
        <f>D300+E300+F300+G300+H300+I300</f>
        <v>2575</v>
      </c>
      <c r="D300" s="6">
        <v>175</v>
      </c>
      <c r="E300" s="6">
        <v>0</v>
      </c>
      <c r="F300" s="6">
        <v>500</v>
      </c>
      <c r="G300" s="6">
        <v>500</v>
      </c>
      <c r="H300" s="6">
        <v>500</v>
      </c>
      <c r="I300" s="6">
        <v>900</v>
      </c>
      <c r="J300" s="19" t="s">
        <v>76</v>
      </c>
    </row>
    <row r="301" spans="1:10" ht="41.25" customHeight="1">
      <c r="A301" s="36">
        <f t="shared" si="92"/>
        <v>263</v>
      </c>
      <c r="B301" s="8" t="s">
        <v>53</v>
      </c>
      <c r="C301" s="6">
        <f aca="true" t="shared" si="117" ref="C301:I301">C302</f>
        <v>121466.1</v>
      </c>
      <c r="D301" s="6">
        <f t="shared" si="117"/>
        <v>18894.4</v>
      </c>
      <c r="E301" s="6">
        <f t="shared" si="117"/>
        <v>19478.2</v>
      </c>
      <c r="F301" s="6">
        <f t="shared" si="117"/>
        <v>19602.8</v>
      </c>
      <c r="G301" s="6">
        <f t="shared" si="117"/>
        <v>19577.1</v>
      </c>
      <c r="H301" s="6">
        <f t="shared" si="117"/>
        <v>18913.6</v>
      </c>
      <c r="I301" s="6">
        <f t="shared" si="117"/>
        <v>25000</v>
      </c>
      <c r="J301" s="36">
        <v>133</v>
      </c>
    </row>
    <row r="302" spans="1:10" ht="20.25">
      <c r="A302" s="36">
        <f t="shared" si="92"/>
        <v>264</v>
      </c>
      <c r="B302" s="8" t="s">
        <v>3</v>
      </c>
      <c r="C302" s="6">
        <f>D302+E302+F302+G302+H302+I302</f>
        <v>121466.1</v>
      </c>
      <c r="D302" s="6">
        <v>18894.4</v>
      </c>
      <c r="E302" s="6">
        <v>19478.2</v>
      </c>
      <c r="F302" s="6">
        <v>19602.8</v>
      </c>
      <c r="G302" s="6">
        <v>19577.1</v>
      </c>
      <c r="H302" s="6">
        <v>18913.6</v>
      </c>
      <c r="I302" s="6">
        <v>25000</v>
      </c>
      <c r="J302" s="19" t="s">
        <v>76</v>
      </c>
    </row>
    <row r="303" spans="1:10" ht="60.75">
      <c r="A303" s="36">
        <f t="shared" si="92"/>
        <v>265</v>
      </c>
      <c r="B303" s="8" t="s">
        <v>69</v>
      </c>
      <c r="C303" s="6">
        <f aca="true" t="shared" si="118" ref="C303:I303">C304</f>
        <v>1737.3000000000002</v>
      </c>
      <c r="D303" s="6">
        <f t="shared" si="118"/>
        <v>258.4</v>
      </c>
      <c r="E303" s="6">
        <f t="shared" si="118"/>
        <v>244.1</v>
      </c>
      <c r="F303" s="6">
        <f t="shared" si="118"/>
        <v>311.6</v>
      </c>
      <c r="G303" s="6">
        <f t="shared" si="118"/>
        <v>311.6</v>
      </c>
      <c r="H303" s="6">
        <f t="shared" si="118"/>
        <v>311.6</v>
      </c>
      <c r="I303" s="6">
        <f t="shared" si="118"/>
        <v>300</v>
      </c>
      <c r="J303" s="36">
        <v>132</v>
      </c>
    </row>
    <row r="304" spans="1:10" ht="20.25">
      <c r="A304" s="36">
        <f t="shared" si="92"/>
        <v>266</v>
      </c>
      <c r="B304" s="8" t="s">
        <v>3</v>
      </c>
      <c r="C304" s="6">
        <f>D304+E304+F304+G304+H304+I304</f>
        <v>1737.3000000000002</v>
      </c>
      <c r="D304" s="6">
        <v>258.4</v>
      </c>
      <c r="E304" s="6">
        <v>244.1</v>
      </c>
      <c r="F304" s="6">
        <v>311.6</v>
      </c>
      <c r="G304" s="6">
        <v>311.6</v>
      </c>
      <c r="H304" s="6">
        <v>311.6</v>
      </c>
      <c r="I304" s="6">
        <v>300</v>
      </c>
      <c r="J304" s="19" t="s">
        <v>76</v>
      </c>
    </row>
    <row r="305" spans="1:10" ht="61.5" customHeight="1">
      <c r="A305" s="36">
        <f t="shared" si="92"/>
        <v>267</v>
      </c>
      <c r="B305" s="8" t="s">
        <v>54</v>
      </c>
      <c r="C305" s="6">
        <f aca="true" t="shared" si="119" ref="C305:I305">C306</f>
        <v>4515.3</v>
      </c>
      <c r="D305" s="6">
        <f t="shared" si="119"/>
        <v>1436</v>
      </c>
      <c r="E305" s="6">
        <f t="shared" si="119"/>
        <v>860.4</v>
      </c>
      <c r="F305" s="6">
        <f t="shared" si="119"/>
        <v>615.4</v>
      </c>
      <c r="G305" s="6">
        <f t="shared" si="119"/>
        <v>453.5</v>
      </c>
      <c r="H305" s="6">
        <f t="shared" si="119"/>
        <v>300</v>
      </c>
      <c r="I305" s="6">
        <f t="shared" si="119"/>
        <v>850</v>
      </c>
      <c r="J305" s="36">
        <v>134</v>
      </c>
    </row>
    <row r="306" spans="1:10" ht="20.25">
      <c r="A306" s="36">
        <f t="shared" si="92"/>
        <v>268</v>
      </c>
      <c r="B306" s="8" t="s">
        <v>3</v>
      </c>
      <c r="C306" s="6">
        <f>D306+E306+F306+G306+H306+I306</f>
        <v>4515.3</v>
      </c>
      <c r="D306" s="6">
        <v>1436</v>
      </c>
      <c r="E306" s="6">
        <v>860.4</v>
      </c>
      <c r="F306" s="6">
        <v>615.4</v>
      </c>
      <c r="G306" s="6">
        <v>453.5</v>
      </c>
      <c r="H306" s="6">
        <v>300</v>
      </c>
      <c r="I306" s="6">
        <v>850</v>
      </c>
      <c r="J306" s="19" t="s">
        <v>76</v>
      </c>
    </row>
    <row r="307" spans="1:10" ht="39.75" customHeight="1">
      <c r="A307" s="36">
        <f t="shared" si="92"/>
        <v>269</v>
      </c>
      <c r="B307" s="8" t="s">
        <v>55</v>
      </c>
      <c r="C307" s="6">
        <f aca="true" t="shared" si="120" ref="C307:I307">C308</f>
        <v>26343.8</v>
      </c>
      <c r="D307" s="6">
        <f t="shared" si="120"/>
        <v>3455.5</v>
      </c>
      <c r="E307" s="6">
        <f t="shared" si="120"/>
        <v>3531.4</v>
      </c>
      <c r="F307" s="6">
        <f t="shared" si="120"/>
        <v>4152.3</v>
      </c>
      <c r="G307" s="6">
        <f t="shared" si="120"/>
        <v>3952.3</v>
      </c>
      <c r="H307" s="6">
        <f t="shared" si="120"/>
        <v>3952.3</v>
      </c>
      <c r="I307" s="6">
        <f t="shared" si="120"/>
        <v>7300</v>
      </c>
      <c r="J307" s="36" t="s">
        <v>109</v>
      </c>
    </row>
    <row r="308" spans="1:10" ht="20.25">
      <c r="A308" s="36">
        <f aca="true" t="shared" si="121" ref="A308:A320">A307+1</f>
        <v>270</v>
      </c>
      <c r="B308" s="8" t="s">
        <v>3</v>
      </c>
      <c r="C308" s="6">
        <f>D308+E308+F308+G308+H308+I308</f>
        <v>26343.8</v>
      </c>
      <c r="D308" s="6">
        <v>3455.5</v>
      </c>
      <c r="E308" s="6">
        <v>3531.4</v>
      </c>
      <c r="F308" s="6">
        <v>4152.3</v>
      </c>
      <c r="G308" s="6">
        <v>3952.3</v>
      </c>
      <c r="H308" s="6">
        <v>3952.3</v>
      </c>
      <c r="I308" s="6">
        <v>7300</v>
      </c>
      <c r="J308" s="19" t="s">
        <v>76</v>
      </c>
    </row>
    <row r="309" spans="1:10" ht="60.75" customHeight="1">
      <c r="A309" s="36">
        <f t="shared" si="121"/>
        <v>271</v>
      </c>
      <c r="B309" s="8" t="s">
        <v>149</v>
      </c>
      <c r="C309" s="6">
        <f aca="true" t="shared" si="122" ref="C309:I309">C310</f>
        <v>1481</v>
      </c>
      <c r="D309" s="6">
        <f t="shared" si="122"/>
        <v>421</v>
      </c>
      <c r="E309" s="6">
        <f t="shared" si="122"/>
        <v>360</v>
      </c>
      <c r="F309" s="6">
        <f t="shared" si="122"/>
        <v>200</v>
      </c>
      <c r="G309" s="6">
        <f t="shared" si="122"/>
        <v>200</v>
      </c>
      <c r="H309" s="6">
        <f t="shared" si="122"/>
        <v>200</v>
      </c>
      <c r="I309" s="6">
        <f t="shared" si="122"/>
        <v>100</v>
      </c>
      <c r="J309" s="36" t="s">
        <v>112</v>
      </c>
    </row>
    <row r="310" spans="1:10" ht="20.25">
      <c r="A310" s="36">
        <f t="shared" si="121"/>
        <v>272</v>
      </c>
      <c r="B310" s="8" t="s">
        <v>3</v>
      </c>
      <c r="C310" s="6">
        <f>D310+E310+F310+G310+H310+I310</f>
        <v>1481</v>
      </c>
      <c r="D310" s="6">
        <v>421</v>
      </c>
      <c r="E310" s="6">
        <v>360</v>
      </c>
      <c r="F310" s="6">
        <v>200</v>
      </c>
      <c r="G310" s="6">
        <v>200</v>
      </c>
      <c r="H310" s="6">
        <v>200</v>
      </c>
      <c r="I310" s="6">
        <v>100</v>
      </c>
      <c r="J310" s="19" t="s">
        <v>76</v>
      </c>
    </row>
    <row r="311" spans="1:10" ht="82.5" customHeight="1">
      <c r="A311" s="36">
        <f t="shared" si="121"/>
        <v>273</v>
      </c>
      <c r="B311" s="8" t="s">
        <v>56</v>
      </c>
      <c r="C311" s="60">
        <f aca="true" t="shared" si="123" ref="C311:I311">C312</f>
        <v>108812.8</v>
      </c>
      <c r="D311" s="60">
        <f t="shared" si="123"/>
        <v>17877.3</v>
      </c>
      <c r="E311" s="60">
        <f t="shared" si="123"/>
        <v>16984.4</v>
      </c>
      <c r="F311" s="60">
        <f t="shared" si="123"/>
        <v>19782.4</v>
      </c>
      <c r="G311" s="60">
        <f t="shared" si="123"/>
        <v>16597.4</v>
      </c>
      <c r="H311" s="60">
        <f t="shared" si="123"/>
        <v>16571.3</v>
      </c>
      <c r="I311" s="60">
        <f t="shared" si="123"/>
        <v>21000</v>
      </c>
      <c r="J311" s="36">
        <v>135</v>
      </c>
    </row>
    <row r="312" spans="1:10" ht="20.25">
      <c r="A312" s="36">
        <f t="shared" si="121"/>
        <v>274</v>
      </c>
      <c r="B312" s="8" t="s">
        <v>3</v>
      </c>
      <c r="C312" s="60">
        <f>D312+E312+F312+G312+H312+I312</f>
        <v>108812.8</v>
      </c>
      <c r="D312" s="60">
        <v>17877.3</v>
      </c>
      <c r="E312" s="60">
        <v>16984.4</v>
      </c>
      <c r="F312" s="60">
        <v>19782.4</v>
      </c>
      <c r="G312" s="60">
        <v>16597.4</v>
      </c>
      <c r="H312" s="60">
        <v>16571.3</v>
      </c>
      <c r="I312" s="60">
        <v>21000</v>
      </c>
      <c r="J312" s="19" t="s">
        <v>76</v>
      </c>
    </row>
    <row r="313" spans="1:10" ht="84.75" customHeight="1">
      <c r="A313" s="36">
        <f t="shared" si="121"/>
        <v>275</v>
      </c>
      <c r="B313" s="8" t="s">
        <v>57</v>
      </c>
      <c r="C313" s="60">
        <f>D313+E313+F313+H313+I313</f>
        <v>83.8</v>
      </c>
      <c r="D313" s="60">
        <f>D314</f>
        <v>83.8</v>
      </c>
      <c r="E313" s="60">
        <v>0</v>
      </c>
      <c r="F313" s="60">
        <v>0</v>
      </c>
      <c r="G313" s="60">
        <v>0</v>
      </c>
      <c r="H313" s="60">
        <v>0</v>
      </c>
      <c r="I313" s="60">
        <v>0</v>
      </c>
      <c r="J313" s="36" t="s">
        <v>108</v>
      </c>
    </row>
    <row r="314" spans="1:10" ht="20.25">
      <c r="A314" s="27">
        <f t="shared" si="121"/>
        <v>276</v>
      </c>
      <c r="B314" s="26" t="s">
        <v>3</v>
      </c>
      <c r="C314" s="82">
        <f>D314+E314+F314+G314+I314</f>
        <v>83.8</v>
      </c>
      <c r="D314" s="82">
        <v>83.8</v>
      </c>
      <c r="E314" s="82">
        <v>0</v>
      </c>
      <c r="F314" s="82">
        <v>0</v>
      </c>
      <c r="G314" s="82">
        <v>0</v>
      </c>
      <c r="H314" s="82">
        <v>0</v>
      </c>
      <c r="I314" s="82">
        <v>0</v>
      </c>
      <c r="J314" s="28" t="s">
        <v>76</v>
      </c>
    </row>
    <row r="315" spans="1:10" ht="102" customHeight="1">
      <c r="A315" s="36">
        <f t="shared" si="121"/>
        <v>277</v>
      </c>
      <c r="B315" s="8" t="s">
        <v>190</v>
      </c>
      <c r="C315" s="60">
        <f>D315+E315+F315+G315+H315+I315</f>
        <v>43272.6</v>
      </c>
      <c r="D315" s="60">
        <f aca="true" t="shared" si="124" ref="D315:I315">SUM(D316:D317)</f>
        <v>0</v>
      </c>
      <c r="E315" s="60">
        <f t="shared" si="124"/>
        <v>37924.4</v>
      </c>
      <c r="F315" s="60">
        <f t="shared" si="124"/>
        <v>3348.2</v>
      </c>
      <c r="G315" s="60">
        <f t="shared" si="124"/>
        <v>0</v>
      </c>
      <c r="H315" s="60">
        <f t="shared" si="124"/>
        <v>0</v>
      </c>
      <c r="I315" s="60">
        <f t="shared" si="124"/>
        <v>2000</v>
      </c>
      <c r="J315" s="36">
        <v>130</v>
      </c>
    </row>
    <row r="316" spans="1:10" ht="20.25">
      <c r="A316" s="10">
        <f t="shared" si="121"/>
        <v>278</v>
      </c>
      <c r="B316" s="9" t="s">
        <v>16</v>
      </c>
      <c r="C316" s="70">
        <f aca="true" t="shared" si="125" ref="C316:C329">D316+E316+F316+G316+H316+I316</f>
        <v>34821</v>
      </c>
      <c r="D316" s="70">
        <v>0</v>
      </c>
      <c r="E316" s="70">
        <v>34821</v>
      </c>
      <c r="F316" s="99">
        <v>0</v>
      </c>
      <c r="G316" s="70">
        <v>0</v>
      </c>
      <c r="H316" s="70">
        <v>0</v>
      </c>
      <c r="I316" s="70">
        <v>0</v>
      </c>
      <c r="J316" s="29" t="s">
        <v>76</v>
      </c>
    </row>
    <row r="317" spans="1:10" ht="20.25">
      <c r="A317" s="36">
        <f t="shared" si="121"/>
        <v>279</v>
      </c>
      <c r="B317" s="8" t="s">
        <v>3</v>
      </c>
      <c r="C317" s="60">
        <f t="shared" si="125"/>
        <v>8451.6</v>
      </c>
      <c r="D317" s="60">
        <v>0</v>
      </c>
      <c r="E317" s="60">
        <v>3103.4</v>
      </c>
      <c r="F317" s="60">
        <v>3348.2</v>
      </c>
      <c r="G317" s="60">
        <v>0</v>
      </c>
      <c r="H317" s="60">
        <v>0</v>
      </c>
      <c r="I317" s="60">
        <v>2000</v>
      </c>
      <c r="J317" s="19" t="s">
        <v>76</v>
      </c>
    </row>
    <row r="318" spans="1:10" ht="101.25">
      <c r="A318" s="36">
        <f t="shared" si="121"/>
        <v>280</v>
      </c>
      <c r="B318" s="8" t="s">
        <v>171</v>
      </c>
      <c r="C318" s="60">
        <f t="shared" si="125"/>
        <v>39110.5</v>
      </c>
      <c r="D318" s="60">
        <f aca="true" t="shared" si="126" ref="D318:I318">D319+D320</f>
        <v>0</v>
      </c>
      <c r="E318" s="60">
        <f t="shared" si="126"/>
        <v>37421.9</v>
      </c>
      <c r="F318" s="83">
        <f t="shared" si="126"/>
        <v>1688.6</v>
      </c>
      <c r="G318" s="60">
        <f t="shared" si="126"/>
        <v>0</v>
      </c>
      <c r="H318" s="60">
        <f t="shared" si="126"/>
        <v>0</v>
      </c>
      <c r="I318" s="60">
        <f t="shared" si="126"/>
        <v>0</v>
      </c>
      <c r="J318" s="36">
        <v>130</v>
      </c>
    </row>
    <row r="319" spans="1:10" ht="20.25">
      <c r="A319" s="36">
        <f t="shared" si="121"/>
        <v>281</v>
      </c>
      <c r="B319" s="8" t="s">
        <v>16</v>
      </c>
      <c r="C319" s="60">
        <f t="shared" si="125"/>
        <v>34821</v>
      </c>
      <c r="D319" s="60">
        <v>0</v>
      </c>
      <c r="E319" s="60">
        <v>34821</v>
      </c>
      <c r="F319" s="83">
        <v>0</v>
      </c>
      <c r="G319" s="60">
        <v>0</v>
      </c>
      <c r="H319" s="60">
        <v>0</v>
      </c>
      <c r="I319" s="60">
        <v>0</v>
      </c>
      <c r="J319" s="19" t="s">
        <v>76</v>
      </c>
    </row>
    <row r="320" spans="1:10" ht="20.25">
      <c r="A320" s="36">
        <f t="shared" si="121"/>
        <v>282</v>
      </c>
      <c r="B320" s="8" t="s">
        <v>3</v>
      </c>
      <c r="C320" s="60">
        <f t="shared" si="125"/>
        <v>4289.5</v>
      </c>
      <c r="D320" s="60">
        <v>0</v>
      </c>
      <c r="E320" s="60">
        <v>2600.9</v>
      </c>
      <c r="F320" s="83">
        <v>1688.6</v>
      </c>
      <c r="G320" s="60">
        <v>0</v>
      </c>
      <c r="H320" s="60">
        <v>0</v>
      </c>
      <c r="I320" s="60">
        <v>0</v>
      </c>
      <c r="J320" s="19" t="s">
        <v>76</v>
      </c>
    </row>
    <row r="321" spans="1:10" ht="81">
      <c r="A321" s="36" t="s">
        <v>208</v>
      </c>
      <c r="B321" s="8" t="s">
        <v>209</v>
      </c>
      <c r="C321" s="60">
        <v>1659.6</v>
      </c>
      <c r="D321" s="60">
        <v>0</v>
      </c>
      <c r="E321" s="60">
        <v>0</v>
      </c>
      <c r="F321" s="83">
        <v>1659.6</v>
      </c>
      <c r="G321" s="60">
        <v>0</v>
      </c>
      <c r="H321" s="60">
        <v>0</v>
      </c>
      <c r="I321" s="60">
        <v>0</v>
      </c>
      <c r="J321" s="19">
        <v>130</v>
      </c>
    </row>
    <row r="322" spans="1:10" ht="20.25">
      <c r="A322" s="36" t="s">
        <v>210</v>
      </c>
      <c r="B322" s="8" t="s">
        <v>16</v>
      </c>
      <c r="C322" s="60">
        <v>0</v>
      </c>
      <c r="D322" s="60">
        <v>0</v>
      </c>
      <c r="E322" s="60">
        <v>0</v>
      </c>
      <c r="F322" s="83">
        <v>0</v>
      </c>
      <c r="G322" s="60">
        <v>0</v>
      </c>
      <c r="H322" s="60">
        <v>0</v>
      </c>
      <c r="I322" s="60">
        <v>0</v>
      </c>
      <c r="J322" s="19" t="s">
        <v>76</v>
      </c>
    </row>
    <row r="323" spans="1:10" ht="20.25">
      <c r="A323" s="36" t="s">
        <v>211</v>
      </c>
      <c r="B323" s="8" t="s">
        <v>3</v>
      </c>
      <c r="C323" s="60">
        <v>1659.6</v>
      </c>
      <c r="D323" s="60">
        <v>0</v>
      </c>
      <c r="E323" s="60">
        <v>0</v>
      </c>
      <c r="F323" s="83">
        <v>1659.6</v>
      </c>
      <c r="G323" s="60">
        <v>0</v>
      </c>
      <c r="H323" s="60">
        <v>0</v>
      </c>
      <c r="I323" s="60">
        <v>0</v>
      </c>
      <c r="J323" s="19" t="s">
        <v>76</v>
      </c>
    </row>
    <row r="324" spans="1:10" ht="60" customHeight="1">
      <c r="A324" s="36">
        <f>A320+1</f>
        <v>283</v>
      </c>
      <c r="B324" s="8" t="s">
        <v>101</v>
      </c>
      <c r="C324" s="59">
        <f t="shared" si="125"/>
        <v>8341.1</v>
      </c>
      <c r="D324" s="59">
        <f aca="true" t="shared" si="127" ref="D324:I324">SUM(D325:D326)</f>
        <v>1503.3</v>
      </c>
      <c r="E324" s="59">
        <f t="shared" si="127"/>
        <v>3407.8</v>
      </c>
      <c r="F324" s="59">
        <f t="shared" si="127"/>
        <v>2710</v>
      </c>
      <c r="G324" s="59">
        <f t="shared" si="127"/>
        <v>360</v>
      </c>
      <c r="H324" s="59">
        <f t="shared" si="127"/>
        <v>360</v>
      </c>
      <c r="I324" s="59">
        <f t="shared" si="127"/>
        <v>0</v>
      </c>
      <c r="J324" s="36">
        <v>136</v>
      </c>
    </row>
    <row r="325" spans="1:10" ht="20.25">
      <c r="A325" s="36">
        <f aca="true" t="shared" si="128" ref="A325:A332">A324+1</f>
        <v>284</v>
      </c>
      <c r="B325" s="8" t="s">
        <v>16</v>
      </c>
      <c r="C325" s="59">
        <f t="shared" si="125"/>
        <v>0</v>
      </c>
      <c r="D325" s="59">
        <v>0</v>
      </c>
      <c r="E325" s="59">
        <v>0</v>
      </c>
      <c r="F325" s="59">
        <v>0</v>
      </c>
      <c r="G325" s="59">
        <v>0</v>
      </c>
      <c r="H325" s="59">
        <v>0</v>
      </c>
      <c r="I325" s="59">
        <v>0</v>
      </c>
      <c r="J325" s="19" t="s">
        <v>76</v>
      </c>
    </row>
    <row r="326" spans="1:10" ht="20.25">
      <c r="A326" s="36">
        <f t="shared" si="128"/>
        <v>285</v>
      </c>
      <c r="B326" s="8" t="s">
        <v>3</v>
      </c>
      <c r="C326" s="59">
        <f t="shared" si="125"/>
        <v>8341.1</v>
      </c>
      <c r="D326" s="59">
        <v>1503.3</v>
      </c>
      <c r="E326" s="59">
        <v>3407.8</v>
      </c>
      <c r="F326" s="59">
        <v>2710</v>
      </c>
      <c r="G326" s="59">
        <v>360</v>
      </c>
      <c r="H326" s="59">
        <v>360</v>
      </c>
      <c r="I326" s="59">
        <v>0</v>
      </c>
      <c r="J326" s="19" t="s">
        <v>76</v>
      </c>
    </row>
    <row r="327" spans="1:10" ht="141" customHeight="1">
      <c r="A327" s="36">
        <f t="shared" si="128"/>
        <v>286</v>
      </c>
      <c r="B327" s="8" t="s">
        <v>147</v>
      </c>
      <c r="C327" s="60">
        <f t="shared" si="125"/>
        <v>5271.5</v>
      </c>
      <c r="D327" s="60">
        <f aca="true" t="shared" si="129" ref="D327:I327">D328+D329</f>
        <v>0</v>
      </c>
      <c r="E327" s="60">
        <f t="shared" si="129"/>
        <v>1322.5</v>
      </c>
      <c r="F327" s="60">
        <f t="shared" si="129"/>
        <v>1315.6</v>
      </c>
      <c r="G327" s="60">
        <f t="shared" si="129"/>
        <v>1315.6</v>
      </c>
      <c r="H327" s="60">
        <f t="shared" si="129"/>
        <v>1317.8</v>
      </c>
      <c r="I327" s="60">
        <f t="shared" si="129"/>
        <v>0</v>
      </c>
      <c r="J327" s="20" t="s">
        <v>138</v>
      </c>
    </row>
    <row r="328" spans="1:10" ht="20.25">
      <c r="A328" s="36">
        <f t="shared" si="128"/>
        <v>287</v>
      </c>
      <c r="B328" s="8" t="s">
        <v>16</v>
      </c>
      <c r="C328" s="60">
        <f t="shared" si="125"/>
        <v>5271.5</v>
      </c>
      <c r="D328" s="60">
        <v>0</v>
      </c>
      <c r="E328" s="60">
        <v>1322.5</v>
      </c>
      <c r="F328" s="60">
        <v>1315.6</v>
      </c>
      <c r="G328" s="60">
        <v>1315.6</v>
      </c>
      <c r="H328" s="60">
        <v>1317.8</v>
      </c>
      <c r="I328" s="60">
        <v>0</v>
      </c>
      <c r="J328" s="19" t="s">
        <v>76</v>
      </c>
    </row>
    <row r="329" spans="1:10" ht="20.25">
      <c r="A329" s="27">
        <f t="shared" si="128"/>
        <v>288</v>
      </c>
      <c r="B329" s="26" t="s">
        <v>3</v>
      </c>
      <c r="C329" s="82">
        <f t="shared" si="125"/>
        <v>0</v>
      </c>
      <c r="D329" s="82">
        <v>0</v>
      </c>
      <c r="E329" s="82">
        <v>0</v>
      </c>
      <c r="F329" s="82">
        <v>0</v>
      </c>
      <c r="G329" s="82">
        <v>0</v>
      </c>
      <c r="H329" s="82">
        <v>0</v>
      </c>
      <c r="I329" s="82">
        <v>0</v>
      </c>
      <c r="J329" s="28" t="s">
        <v>76</v>
      </c>
    </row>
    <row r="330" spans="1:10" ht="103.5" customHeight="1">
      <c r="A330" s="36">
        <f t="shared" si="128"/>
        <v>289</v>
      </c>
      <c r="B330" s="8" t="s">
        <v>191</v>
      </c>
      <c r="C330" s="60">
        <f>D330+E330+F330+G330+H330+I330</f>
        <v>6116.7</v>
      </c>
      <c r="D330" s="60">
        <f aca="true" t="shared" si="130" ref="D330:I330">D331+D332</f>
        <v>0</v>
      </c>
      <c r="E330" s="60">
        <f t="shared" si="130"/>
        <v>0</v>
      </c>
      <c r="F330" s="60">
        <f t="shared" si="130"/>
        <v>6116.7</v>
      </c>
      <c r="G330" s="60">
        <f t="shared" si="130"/>
        <v>0</v>
      </c>
      <c r="H330" s="60">
        <f t="shared" si="130"/>
        <v>0</v>
      </c>
      <c r="I330" s="60">
        <f t="shared" si="130"/>
        <v>0</v>
      </c>
      <c r="J330" s="20" t="s">
        <v>158</v>
      </c>
    </row>
    <row r="331" spans="1:10" ht="20.25">
      <c r="A331" s="10">
        <f t="shared" si="128"/>
        <v>290</v>
      </c>
      <c r="B331" s="9" t="s">
        <v>16</v>
      </c>
      <c r="C331" s="70">
        <f>D331+E331+F331+G331+H331+I331</f>
        <v>0</v>
      </c>
      <c r="D331" s="70">
        <v>0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29" t="s">
        <v>76</v>
      </c>
    </row>
    <row r="332" spans="1:10" ht="20.25">
      <c r="A332" s="36">
        <f t="shared" si="128"/>
        <v>291</v>
      </c>
      <c r="B332" s="8" t="s">
        <v>3</v>
      </c>
      <c r="C332" s="60">
        <f>D332+E332+F332+G332+H332+I332</f>
        <v>6116.7</v>
      </c>
      <c r="D332" s="60">
        <v>0</v>
      </c>
      <c r="E332" s="60">
        <v>0</v>
      </c>
      <c r="F332" s="60">
        <v>6116.7</v>
      </c>
      <c r="G332" s="60">
        <v>0</v>
      </c>
      <c r="H332" s="60">
        <v>0</v>
      </c>
      <c r="I332" s="60">
        <v>0</v>
      </c>
      <c r="J332" s="19" t="s">
        <v>76</v>
      </c>
    </row>
    <row r="333" spans="1:10" ht="159.75" customHeight="1">
      <c r="A333" s="37">
        <v>292</v>
      </c>
      <c r="B333" s="8" t="s">
        <v>250</v>
      </c>
      <c r="C333" s="59">
        <f aca="true" t="shared" si="131" ref="C333:I333">C334+C335</f>
        <v>0</v>
      </c>
      <c r="D333" s="59">
        <f t="shared" si="131"/>
        <v>0</v>
      </c>
      <c r="E333" s="59">
        <f t="shared" si="131"/>
        <v>0</v>
      </c>
      <c r="F333" s="59">
        <f t="shared" si="131"/>
        <v>0</v>
      </c>
      <c r="G333" s="59">
        <f t="shared" si="131"/>
        <v>0</v>
      </c>
      <c r="H333" s="59">
        <f t="shared" si="131"/>
        <v>0</v>
      </c>
      <c r="I333" s="59">
        <f t="shared" si="131"/>
        <v>0</v>
      </c>
      <c r="J333" s="103"/>
    </row>
    <row r="334" spans="1:10" ht="20.25">
      <c r="A334" s="36" t="s">
        <v>251</v>
      </c>
      <c r="B334" s="9" t="s">
        <v>16</v>
      </c>
      <c r="C334" s="70">
        <f aca="true" t="shared" si="132" ref="C334:C355">D334+E334+F334+G334+H334+I334</f>
        <v>0</v>
      </c>
      <c r="D334" s="70">
        <v>0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29" t="s">
        <v>76</v>
      </c>
    </row>
    <row r="335" spans="1:10" ht="20.25">
      <c r="A335" s="36" t="s">
        <v>252</v>
      </c>
      <c r="B335" s="8" t="s">
        <v>3</v>
      </c>
      <c r="C335" s="60">
        <f t="shared" si="132"/>
        <v>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19" t="s">
        <v>76</v>
      </c>
    </row>
    <row r="336" spans="1:10" ht="60.75">
      <c r="A336" s="36" t="s">
        <v>253</v>
      </c>
      <c r="B336" s="8" t="s">
        <v>213</v>
      </c>
      <c r="C336" s="59">
        <f t="shared" si="132"/>
        <v>0</v>
      </c>
      <c r="D336" s="59">
        <v>0</v>
      </c>
      <c r="E336" s="59">
        <v>0</v>
      </c>
      <c r="F336" s="95">
        <v>0</v>
      </c>
      <c r="G336" s="59">
        <v>0</v>
      </c>
      <c r="H336" s="59">
        <v>0</v>
      </c>
      <c r="I336" s="59">
        <v>0</v>
      </c>
      <c r="J336" s="19" t="s">
        <v>76</v>
      </c>
    </row>
    <row r="337" spans="1:10" ht="81">
      <c r="A337" s="36" t="s">
        <v>254</v>
      </c>
      <c r="B337" s="8" t="s">
        <v>214</v>
      </c>
      <c r="C337" s="59">
        <f t="shared" si="132"/>
        <v>0</v>
      </c>
      <c r="D337" s="59">
        <v>0</v>
      </c>
      <c r="E337" s="59">
        <v>0</v>
      </c>
      <c r="F337" s="95">
        <v>0</v>
      </c>
      <c r="G337" s="59">
        <v>0</v>
      </c>
      <c r="H337" s="59">
        <v>0</v>
      </c>
      <c r="I337" s="59">
        <v>0</v>
      </c>
      <c r="J337" s="19" t="s">
        <v>76</v>
      </c>
    </row>
    <row r="338" spans="1:10" ht="40.5">
      <c r="A338" s="36" t="s">
        <v>255</v>
      </c>
      <c r="B338" s="8" t="s">
        <v>215</v>
      </c>
      <c r="C338" s="59">
        <f t="shared" si="132"/>
        <v>0</v>
      </c>
      <c r="D338" s="59">
        <v>0</v>
      </c>
      <c r="E338" s="59">
        <v>0</v>
      </c>
      <c r="F338" s="95">
        <v>0</v>
      </c>
      <c r="G338" s="59">
        <v>0</v>
      </c>
      <c r="H338" s="59">
        <v>0</v>
      </c>
      <c r="I338" s="59">
        <v>0</v>
      </c>
      <c r="J338" s="19" t="s">
        <v>76</v>
      </c>
    </row>
    <row r="339" spans="1:10" ht="40.5">
      <c r="A339" s="36" t="s">
        <v>256</v>
      </c>
      <c r="B339" s="8" t="s">
        <v>216</v>
      </c>
      <c r="C339" s="59">
        <f t="shared" si="132"/>
        <v>0</v>
      </c>
      <c r="D339" s="59">
        <v>0</v>
      </c>
      <c r="E339" s="59">
        <v>0</v>
      </c>
      <c r="F339" s="95">
        <v>0</v>
      </c>
      <c r="G339" s="59">
        <v>0</v>
      </c>
      <c r="H339" s="59">
        <v>0</v>
      </c>
      <c r="I339" s="59">
        <v>0</v>
      </c>
      <c r="J339" s="19" t="s">
        <v>76</v>
      </c>
    </row>
    <row r="340" spans="1:10" ht="40.5">
      <c r="A340" s="36" t="s">
        <v>257</v>
      </c>
      <c r="B340" s="8" t="s">
        <v>217</v>
      </c>
      <c r="C340" s="59">
        <f t="shared" si="132"/>
        <v>0</v>
      </c>
      <c r="D340" s="59">
        <v>0</v>
      </c>
      <c r="E340" s="59">
        <v>0</v>
      </c>
      <c r="F340" s="95">
        <v>0</v>
      </c>
      <c r="G340" s="59">
        <v>0</v>
      </c>
      <c r="H340" s="59">
        <v>0</v>
      </c>
      <c r="I340" s="59">
        <v>0</v>
      </c>
      <c r="J340" s="19" t="s">
        <v>76</v>
      </c>
    </row>
    <row r="341" spans="1:10" ht="40.5">
      <c r="A341" s="36" t="s">
        <v>258</v>
      </c>
      <c r="B341" s="8" t="s">
        <v>218</v>
      </c>
      <c r="C341" s="59">
        <f t="shared" si="132"/>
        <v>0</v>
      </c>
      <c r="D341" s="59">
        <v>0</v>
      </c>
      <c r="E341" s="59">
        <v>0</v>
      </c>
      <c r="F341" s="95">
        <v>0</v>
      </c>
      <c r="G341" s="59">
        <v>0</v>
      </c>
      <c r="H341" s="59">
        <v>0</v>
      </c>
      <c r="I341" s="59">
        <v>0</v>
      </c>
      <c r="J341" s="19" t="s">
        <v>76</v>
      </c>
    </row>
    <row r="342" spans="1:10" ht="40.5">
      <c r="A342" s="36" t="s">
        <v>259</v>
      </c>
      <c r="B342" s="8" t="s">
        <v>273</v>
      </c>
      <c r="C342" s="59">
        <f t="shared" si="132"/>
        <v>0</v>
      </c>
      <c r="D342" s="59">
        <v>0</v>
      </c>
      <c r="E342" s="59">
        <v>0</v>
      </c>
      <c r="F342" s="95">
        <v>0</v>
      </c>
      <c r="G342" s="59">
        <v>0</v>
      </c>
      <c r="H342" s="59">
        <v>0</v>
      </c>
      <c r="I342" s="59">
        <v>0</v>
      </c>
      <c r="J342" s="19" t="s">
        <v>76</v>
      </c>
    </row>
    <row r="343" spans="1:10" ht="40.5">
      <c r="A343" s="36" t="s">
        <v>260</v>
      </c>
      <c r="B343" s="8" t="s">
        <v>220</v>
      </c>
      <c r="C343" s="59">
        <f t="shared" si="132"/>
        <v>0</v>
      </c>
      <c r="D343" s="59">
        <v>0</v>
      </c>
      <c r="E343" s="59">
        <v>0</v>
      </c>
      <c r="F343" s="95">
        <v>0</v>
      </c>
      <c r="G343" s="59">
        <v>0</v>
      </c>
      <c r="H343" s="59">
        <v>0</v>
      </c>
      <c r="I343" s="59">
        <v>0</v>
      </c>
      <c r="J343" s="19" t="s">
        <v>76</v>
      </c>
    </row>
    <row r="344" spans="1:10" ht="40.5">
      <c r="A344" s="36" t="s">
        <v>261</v>
      </c>
      <c r="B344" s="8" t="s">
        <v>221</v>
      </c>
      <c r="C344" s="59">
        <f t="shared" si="132"/>
        <v>0</v>
      </c>
      <c r="D344" s="59">
        <v>0</v>
      </c>
      <c r="E344" s="59">
        <v>0</v>
      </c>
      <c r="F344" s="95">
        <v>0</v>
      </c>
      <c r="G344" s="59">
        <v>0</v>
      </c>
      <c r="H344" s="59">
        <v>0</v>
      </c>
      <c r="I344" s="59">
        <v>0</v>
      </c>
      <c r="J344" s="19" t="s">
        <v>76</v>
      </c>
    </row>
    <row r="345" spans="1:10" ht="81">
      <c r="A345" s="36" t="s">
        <v>262</v>
      </c>
      <c r="B345" s="8" t="s">
        <v>222</v>
      </c>
      <c r="C345" s="59">
        <f t="shared" si="132"/>
        <v>0</v>
      </c>
      <c r="D345" s="59">
        <v>0</v>
      </c>
      <c r="E345" s="59">
        <v>0</v>
      </c>
      <c r="F345" s="95">
        <v>0</v>
      </c>
      <c r="G345" s="59">
        <v>0</v>
      </c>
      <c r="H345" s="59">
        <v>0</v>
      </c>
      <c r="I345" s="59">
        <v>0</v>
      </c>
      <c r="J345" s="19" t="s">
        <v>76</v>
      </c>
    </row>
    <row r="346" spans="1:10" ht="40.5">
      <c r="A346" s="36" t="s">
        <v>263</v>
      </c>
      <c r="B346" s="8" t="s">
        <v>223</v>
      </c>
      <c r="C346" s="59">
        <f t="shared" si="132"/>
        <v>0</v>
      </c>
      <c r="D346" s="59">
        <v>0</v>
      </c>
      <c r="E346" s="59">
        <v>0</v>
      </c>
      <c r="F346" s="95">
        <v>0</v>
      </c>
      <c r="G346" s="59">
        <v>0</v>
      </c>
      <c r="H346" s="59">
        <v>0</v>
      </c>
      <c r="I346" s="59">
        <v>0</v>
      </c>
      <c r="J346" s="19" t="s">
        <v>76</v>
      </c>
    </row>
    <row r="347" spans="1:10" ht="60.75">
      <c r="A347" s="36" t="s">
        <v>264</v>
      </c>
      <c r="B347" s="8" t="s">
        <v>224</v>
      </c>
      <c r="C347" s="59">
        <f t="shared" si="132"/>
        <v>0</v>
      </c>
      <c r="D347" s="59">
        <v>0</v>
      </c>
      <c r="E347" s="59">
        <v>0</v>
      </c>
      <c r="F347" s="95">
        <v>0</v>
      </c>
      <c r="G347" s="59">
        <v>0</v>
      </c>
      <c r="H347" s="59">
        <v>0</v>
      </c>
      <c r="I347" s="59">
        <v>0</v>
      </c>
      <c r="J347" s="19" t="s">
        <v>76</v>
      </c>
    </row>
    <row r="348" spans="1:10" ht="60.75">
      <c r="A348" s="36" t="s">
        <v>265</v>
      </c>
      <c r="B348" s="8" t="s">
        <v>274</v>
      </c>
      <c r="C348" s="59">
        <f t="shared" si="132"/>
        <v>0</v>
      </c>
      <c r="D348" s="59">
        <v>0</v>
      </c>
      <c r="E348" s="59">
        <v>0</v>
      </c>
      <c r="F348" s="95">
        <v>0</v>
      </c>
      <c r="G348" s="59">
        <v>0</v>
      </c>
      <c r="H348" s="59">
        <v>0</v>
      </c>
      <c r="I348" s="59">
        <v>0</v>
      </c>
      <c r="J348" s="19" t="s">
        <v>76</v>
      </c>
    </row>
    <row r="349" spans="1:10" ht="121.5">
      <c r="A349" s="36" t="s">
        <v>266</v>
      </c>
      <c r="B349" s="8" t="s">
        <v>275</v>
      </c>
      <c r="C349" s="59">
        <f t="shared" si="132"/>
        <v>0</v>
      </c>
      <c r="D349" s="59">
        <v>0</v>
      </c>
      <c r="E349" s="59">
        <v>0</v>
      </c>
      <c r="F349" s="95">
        <v>0</v>
      </c>
      <c r="G349" s="59">
        <v>0</v>
      </c>
      <c r="H349" s="59">
        <v>0</v>
      </c>
      <c r="I349" s="59">
        <v>0</v>
      </c>
      <c r="J349" s="19" t="s">
        <v>76</v>
      </c>
    </row>
    <row r="350" spans="1:10" ht="60.75">
      <c r="A350" s="36" t="s">
        <v>267</v>
      </c>
      <c r="B350" s="8" t="s">
        <v>226</v>
      </c>
      <c r="C350" s="59">
        <f t="shared" si="132"/>
        <v>0</v>
      </c>
      <c r="D350" s="59">
        <v>0</v>
      </c>
      <c r="E350" s="59">
        <v>0</v>
      </c>
      <c r="F350" s="95">
        <v>0</v>
      </c>
      <c r="G350" s="59">
        <v>0</v>
      </c>
      <c r="H350" s="59">
        <v>0</v>
      </c>
      <c r="I350" s="59">
        <v>0</v>
      </c>
      <c r="J350" s="19" t="s">
        <v>76</v>
      </c>
    </row>
    <row r="351" spans="1:10" ht="81">
      <c r="A351" s="36" t="s">
        <v>268</v>
      </c>
      <c r="B351" s="8" t="s">
        <v>227</v>
      </c>
      <c r="C351" s="59">
        <f t="shared" si="132"/>
        <v>0</v>
      </c>
      <c r="D351" s="59">
        <v>0</v>
      </c>
      <c r="E351" s="59">
        <v>0</v>
      </c>
      <c r="F351" s="95">
        <v>0</v>
      </c>
      <c r="G351" s="59">
        <v>0</v>
      </c>
      <c r="H351" s="59">
        <v>0</v>
      </c>
      <c r="I351" s="59">
        <v>0</v>
      </c>
      <c r="J351" s="19" t="s">
        <v>76</v>
      </c>
    </row>
    <row r="352" spans="1:10" ht="40.5">
      <c r="A352" s="36" t="s">
        <v>269</v>
      </c>
      <c r="B352" s="8" t="s">
        <v>276</v>
      </c>
      <c r="C352" s="59">
        <f t="shared" si="132"/>
        <v>0</v>
      </c>
      <c r="D352" s="59">
        <v>0</v>
      </c>
      <c r="E352" s="59">
        <v>0</v>
      </c>
      <c r="F352" s="95">
        <v>0</v>
      </c>
      <c r="G352" s="59">
        <v>0</v>
      </c>
      <c r="H352" s="59">
        <v>0</v>
      </c>
      <c r="I352" s="59">
        <v>0</v>
      </c>
      <c r="J352" s="19" t="s">
        <v>76</v>
      </c>
    </row>
    <row r="353" spans="1:10" ht="60.75">
      <c r="A353" s="36" t="s">
        <v>270</v>
      </c>
      <c r="B353" s="8" t="s">
        <v>277</v>
      </c>
      <c r="C353" s="59">
        <f t="shared" si="132"/>
        <v>0</v>
      </c>
      <c r="D353" s="59">
        <v>0</v>
      </c>
      <c r="E353" s="59">
        <v>0</v>
      </c>
      <c r="F353" s="95">
        <v>0</v>
      </c>
      <c r="G353" s="59">
        <v>0</v>
      </c>
      <c r="H353" s="59">
        <v>0</v>
      </c>
      <c r="I353" s="59">
        <v>0</v>
      </c>
      <c r="J353" s="19" t="s">
        <v>76</v>
      </c>
    </row>
    <row r="354" spans="1:10" ht="60.75">
      <c r="A354" s="36" t="s">
        <v>271</v>
      </c>
      <c r="B354" s="8" t="s">
        <v>278</v>
      </c>
      <c r="C354" s="59">
        <f t="shared" si="132"/>
        <v>0</v>
      </c>
      <c r="D354" s="59">
        <v>0</v>
      </c>
      <c r="E354" s="59">
        <v>0</v>
      </c>
      <c r="F354" s="95">
        <v>0</v>
      </c>
      <c r="G354" s="59">
        <v>0</v>
      </c>
      <c r="H354" s="59">
        <v>0</v>
      </c>
      <c r="I354" s="59">
        <v>0</v>
      </c>
      <c r="J354" s="19" t="s">
        <v>76</v>
      </c>
    </row>
    <row r="355" spans="1:10" ht="101.25">
      <c r="A355" s="36" t="s">
        <v>272</v>
      </c>
      <c r="B355" s="8" t="s">
        <v>229</v>
      </c>
      <c r="C355" s="59">
        <f t="shared" si="132"/>
        <v>0</v>
      </c>
      <c r="D355" s="59">
        <v>0</v>
      </c>
      <c r="E355" s="59">
        <v>0</v>
      </c>
      <c r="F355" s="95">
        <v>0</v>
      </c>
      <c r="G355" s="59">
        <v>0</v>
      </c>
      <c r="H355" s="59">
        <v>0</v>
      </c>
      <c r="I355" s="59">
        <v>0</v>
      </c>
      <c r="J355" s="19" t="s">
        <v>76</v>
      </c>
    </row>
    <row r="356" spans="1:10" ht="20.25">
      <c r="A356" s="36">
        <v>293</v>
      </c>
      <c r="B356" s="111" t="s">
        <v>128</v>
      </c>
      <c r="C356" s="122"/>
      <c r="D356" s="122"/>
      <c r="E356" s="122"/>
      <c r="F356" s="122"/>
      <c r="G356" s="122"/>
      <c r="H356" s="122"/>
      <c r="I356" s="122"/>
      <c r="J356" s="123"/>
    </row>
    <row r="357" spans="1:10" ht="40.5">
      <c r="A357" s="36">
        <f>A356+1</f>
        <v>294</v>
      </c>
      <c r="B357" s="8" t="s">
        <v>18</v>
      </c>
      <c r="C357" s="6">
        <f>SUM(D357:I357)</f>
        <v>1643.8</v>
      </c>
      <c r="D357" s="6">
        <f aca="true" t="shared" si="133" ref="D357:I357">SUM(D358:D360)</f>
        <v>500</v>
      </c>
      <c r="E357" s="6">
        <f t="shared" si="133"/>
        <v>603.8</v>
      </c>
      <c r="F357" s="6">
        <f t="shared" si="133"/>
        <v>540</v>
      </c>
      <c r="G357" s="6">
        <f t="shared" si="133"/>
        <v>0</v>
      </c>
      <c r="H357" s="6">
        <f t="shared" si="133"/>
        <v>0</v>
      </c>
      <c r="I357" s="6">
        <f t="shared" si="133"/>
        <v>0</v>
      </c>
      <c r="J357" s="19" t="s">
        <v>76</v>
      </c>
    </row>
    <row r="358" spans="1:10" ht="20.25">
      <c r="A358" s="36">
        <v>298</v>
      </c>
      <c r="B358" s="8" t="s">
        <v>16</v>
      </c>
      <c r="C358" s="54">
        <f>SUM(D358:I358)</f>
        <v>0</v>
      </c>
      <c r="D358" s="6">
        <f aca="true" t="shared" si="134" ref="D358:I360">D363</f>
        <v>0</v>
      </c>
      <c r="E358" s="6">
        <f t="shared" si="134"/>
        <v>0</v>
      </c>
      <c r="F358" s="6">
        <f t="shared" si="134"/>
        <v>0</v>
      </c>
      <c r="G358" s="6">
        <f t="shared" si="134"/>
        <v>0</v>
      </c>
      <c r="H358" s="6">
        <f t="shared" si="134"/>
        <v>0</v>
      </c>
      <c r="I358" s="6">
        <f t="shared" si="134"/>
        <v>0</v>
      </c>
      <c r="J358" s="19"/>
    </row>
    <row r="359" spans="1:10" ht="20.25">
      <c r="A359" s="36">
        <v>299</v>
      </c>
      <c r="B359" s="8" t="s">
        <v>3</v>
      </c>
      <c r="C359" s="6">
        <f>SUM(D359:I359)</f>
        <v>1643.8</v>
      </c>
      <c r="D359" s="6">
        <f t="shared" si="134"/>
        <v>500</v>
      </c>
      <c r="E359" s="6">
        <f t="shared" si="134"/>
        <v>603.8</v>
      </c>
      <c r="F359" s="6">
        <f t="shared" si="134"/>
        <v>540</v>
      </c>
      <c r="G359" s="6">
        <f t="shared" si="134"/>
        <v>0</v>
      </c>
      <c r="H359" s="6">
        <f t="shared" si="134"/>
        <v>0</v>
      </c>
      <c r="I359" s="6">
        <f t="shared" si="134"/>
        <v>0</v>
      </c>
      <c r="J359" s="19" t="s">
        <v>76</v>
      </c>
    </row>
    <row r="360" spans="1:10" ht="20.25">
      <c r="A360" s="36">
        <v>300</v>
      </c>
      <c r="B360" s="17" t="s">
        <v>116</v>
      </c>
      <c r="C360" s="6">
        <f>SUM(D360:I360)</f>
        <v>0</v>
      </c>
      <c r="D360" s="6">
        <f t="shared" si="134"/>
        <v>0</v>
      </c>
      <c r="E360" s="54">
        <f t="shared" si="134"/>
        <v>0</v>
      </c>
      <c r="F360" s="6">
        <f t="shared" si="134"/>
        <v>0</v>
      </c>
      <c r="G360" s="6">
        <f t="shared" si="134"/>
        <v>0</v>
      </c>
      <c r="H360" s="6">
        <f t="shared" si="134"/>
        <v>0</v>
      </c>
      <c r="I360" s="6">
        <f t="shared" si="134"/>
        <v>0</v>
      </c>
      <c r="J360" s="39"/>
    </row>
    <row r="361" spans="1:10" ht="20.25">
      <c r="A361" s="36">
        <v>301</v>
      </c>
      <c r="B361" s="121" t="s">
        <v>8</v>
      </c>
      <c r="C361" s="122"/>
      <c r="D361" s="122"/>
      <c r="E361" s="122"/>
      <c r="F361" s="122"/>
      <c r="G361" s="122"/>
      <c r="H361" s="122"/>
      <c r="I361" s="122"/>
      <c r="J361" s="123"/>
    </row>
    <row r="362" spans="1:10" ht="40.5" customHeight="1">
      <c r="A362" s="51">
        <f>A361+1</f>
        <v>302</v>
      </c>
      <c r="B362" s="8" t="s">
        <v>23</v>
      </c>
      <c r="C362" s="15">
        <f>D362+E362+F362+H362+I362</f>
        <v>1643.8</v>
      </c>
      <c r="D362" s="15">
        <v>500</v>
      </c>
      <c r="E362" s="15">
        <f>SUM(E363:E365)</f>
        <v>603.8</v>
      </c>
      <c r="F362" s="15">
        <f>SUM(F363:F365)</f>
        <v>540</v>
      </c>
      <c r="G362" s="15">
        <f>SUM(G363:G365)</f>
        <v>0</v>
      </c>
      <c r="H362" s="15">
        <f>SUM(H363:H365)</f>
        <v>0</v>
      </c>
      <c r="I362" s="15">
        <f>SUM(I363:I365)</f>
        <v>0</v>
      </c>
      <c r="J362" s="49" t="s">
        <v>76</v>
      </c>
    </row>
    <row r="363" spans="1:10" ht="20.25">
      <c r="A363" s="51">
        <f>A362+1</f>
        <v>303</v>
      </c>
      <c r="B363" s="8" t="s">
        <v>16</v>
      </c>
      <c r="C363" s="15">
        <f>D363+E363+F363+H363+I363</f>
        <v>0</v>
      </c>
      <c r="D363" s="15">
        <v>0</v>
      </c>
      <c r="E363" s="15">
        <v>0</v>
      </c>
      <c r="F363" s="15">
        <f>F367+F370+F374</f>
        <v>0</v>
      </c>
      <c r="G363" s="15">
        <v>0</v>
      </c>
      <c r="H363" s="15">
        <v>0</v>
      </c>
      <c r="I363" s="15">
        <v>0</v>
      </c>
      <c r="J363" s="49" t="s">
        <v>76</v>
      </c>
    </row>
    <row r="364" spans="1:10" ht="20.25">
      <c r="A364" s="51">
        <v>302</v>
      </c>
      <c r="B364" s="8" t="s">
        <v>3</v>
      </c>
      <c r="C364" s="15">
        <f>D364+E364+F364+H364+I364</f>
        <v>1643.8</v>
      </c>
      <c r="D364" s="15">
        <v>500</v>
      </c>
      <c r="E364" s="15">
        <f>E368</f>
        <v>603.8</v>
      </c>
      <c r="F364" s="15">
        <f>F368+F371+F375</f>
        <v>540</v>
      </c>
      <c r="G364" s="15">
        <v>0</v>
      </c>
      <c r="H364" s="15">
        <v>0</v>
      </c>
      <c r="I364" s="15">
        <v>0</v>
      </c>
      <c r="J364" s="49" t="s">
        <v>76</v>
      </c>
    </row>
    <row r="365" spans="1:10" ht="20.25">
      <c r="A365" s="51">
        <v>303</v>
      </c>
      <c r="B365" s="8" t="s">
        <v>116</v>
      </c>
      <c r="C365" s="15">
        <f>D365+E365+F365+H365+I365</f>
        <v>0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49" t="s">
        <v>76</v>
      </c>
    </row>
    <row r="366" spans="1:10" ht="122.25" customHeight="1">
      <c r="A366" s="51">
        <v>304</v>
      </c>
      <c r="B366" s="8" t="s">
        <v>172</v>
      </c>
      <c r="C366" s="15">
        <f>D366+E366+F366+H366+I366</f>
        <v>1643.8</v>
      </c>
      <c r="D366" s="15">
        <v>500</v>
      </c>
      <c r="E366" s="15">
        <f>SUM(E367:E368)</f>
        <v>603.8</v>
      </c>
      <c r="F366" s="15">
        <f>SUM(F367:F368)</f>
        <v>540</v>
      </c>
      <c r="G366" s="15">
        <f>SUM(G367:G368)</f>
        <v>0</v>
      </c>
      <c r="H366" s="15">
        <f>SUM(H367:H368)</f>
        <v>0</v>
      </c>
      <c r="I366" s="15">
        <f>SUM(I367:I368)</f>
        <v>0</v>
      </c>
      <c r="J366" s="50" t="s">
        <v>173</v>
      </c>
    </row>
    <row r="367" spans="1:10" ht="20.25">
      <c r="A367" s="51">
        <v>305</v>
      </c>
      <c r="B367" s="8" t="s">
        <v>16</v>
      </c>
      <c r="C367" s="15">
        <f aca="true" t="shared" si="135" ref="C367:C387">D367+E367+F367+H367+I367</f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49" t="s">
        <v>76</v>
      </c>
    </row>
    <row r="368" spans="1:10" ht="20.25">
      <c r="A368" s="51">
        <v>306</v>
      </c>
      <c r="B368" s="8" t="s">
        <v>3</v>
      </c>
      <c r="C368" s="15">
        <f t="shared" si="135"/>
        <v>1643.8</v>
      </c>
      <c r="D368" s="15">
        <v>500</v>
      </c>
      <c r="E368" s="15">
        <v>603.8</v>
      </c>
      <c r="F368" s="15">
        <v>540</v>
      </c>
      <c r="G368" s="15">
        <v>0</v>
      </c>
      <c r="H368" s="15">
        <v>0</v>
      </c>
      <c r="I368" s="15">
        <v>0</v>
      </c>
      <c r="J368" s="49" t="s">
        <v>76</v>
      </c>
    </row>
    <row r="369" spans="1:10" ht="120.75" customHeight="1">
      <c r="A369" s="51">
        <v>307</v>
      </c>
      <c r="B369" s="8" t="s">
        <v>174</v>
      </c>
      <c r="C369" s="15">
        <f t="shared" si="135"/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50" t="s">
        <v>175</v>
      </c>
    </row>
    <row r="370" spans="1:10" ht="20.25">
      <c r="A370" s="51">
        <v>308</v>
      </c>
      <c r="B370" s="8" t="s">
        <v>16</v>
      </c>
      <c r="C370" s="15">
        <f t="shared" si="135"/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49" t="s">
        <v>76</v>
      </c>
    </row>
    <row r="371" spans="1:10" ht="20.25">
      <c r="A371" s="51">
        <v>309</v>
      </c>
      <c r="B371" s="8" t="s">
        <v>3</v>
      </c>
      <c r="C371" s="15">
        <f t="shared" si="135"/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49" t="s">
        <v>76</v>
      </c>
    </row>
    <row r="372" spans="1:10" ht="20.25">
      <c r="A372" s="51">
        <v>310</v>
      </c>
      <c r="B372" s="8" t="s">
        <v>116</v>
      </c>
      <c r="C372" s="15">
        <f t="shared" si="135"/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49" t="s">
        <v>76</v>
      </c>
    </row>
    <row r="373" spans="1:10" ht="123" customHeight="1">
      <c r="A373" s="51">
        <v>311</v>
      </c>
      <c r="B373" s="8" t="s">
        <v>195</v>
      </c>
      <c r="C373" s="15">
        <f t="shared" si="135"/>
        <v>0</v>
      </c>
      <c r="D373" s="15">
        <v>0</v>
      </c>
      <c r="E373" s="15">
        <v>0</v>
      </c>
      <c r="F373" s="15">
        <f>F374+F375</f>
        <v>0</v>
      </c>
      <c r="G373" s="15">
        <v>0</v>
      </c>
      <c r="H373" s="15">
        <v>0</v>
      </c>
      <c r="I373" s="15">
        <v>0</v>
      </c>
      <c r="J373" s="50" t="s">
        <v>176</v>
      </c>
    </row>
    <row r="374" spans="1:10" ht="20.25">
      <c r="A374" s="51">
        <v>312</v>
      </c>
      <c r="B374" s="8" t="s">
        <v>16</v>
      </c>
      <c r="C374" s="15">
        <f t="shared" si="135"/>
        <v>0</v>
      </c>
      <c r="D374" s="15">
        <v>0</v>
      </c>
      <c r="E374" s="15">
        <v>0</v>
      </c>
      <c r="F374" s="97">
        <v>0</v>
      </c>
      <c r="G374" s="15">
        <v>0</v>
      </c>
      <c r="H374" s="15">
        <v>0</v>
      </c>
      <c r="I374" s="15">
        <v>0</v>
      </c>
      <c r="J374" s="49" t="s">
        <v>76</v>
      </c>
    </row>
    <row r="375" spans="1:10" ht="20.25">
      <c r="A375" s="51">
        <v>313</v>
      </c>
      <c r="B375" s="8" t="s">
        <v>3</v>
      </c>
      <c r="C375" s="15">
        <f t="shared" si="135"/>
        <v>0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49" t="s">
        <v>76</v>
      </c>
    </row>
    <row r="376" spans="1:10" ht="138.75" customHeight="1">
      <c r="A376" s="51">
        <v>314</v>
      </c>
      <c r="B376" s="8" t="s">
        <v>177</v>
      </c>
      <c r="C376" s="15">
        <f t="shared" si="135"/>
        <v>0</v>
      </c>
      <c r="D376" s="15">
        <v>0</v>
      </c>
      <c r="E376" s="15">
        <v>0</v>
      </c>
      <c r="F376" s="97">
        <f>F377+F378</f>
        <v>0</v>
      </c>
      <c r="G376" s="15">
        <v>0</v>
      </c>
      <c r="H376" s="15">
        <v>0</v>
      </c>
      <c r="I376" s="15">
        <v>0</v>
      </c>
      <c r="J376" s="49" t="s">
        <v>76</v>
      </c>
    </row>
    <row r="377" spans="1:10" ht="20.25">
      <c r="A377" s="51">
        <v>315</v>
      </c>
      <c r="B377" s="8" t="s">
        <v>16</v>
      </c>
      <c r="C377" s="15">
        <f t="shared" si="135"/>
        <v>0</v>
      </c>
      <c r="D377" s="15">
        <v>0</v>
      </c>
      <c r="E377" s="15">
        <v>0</v>
      </c>
      <c r="F377" s="97">
        <v>0</v>
      </c>
      <c r="G377" s="15">
        <v>0</v>
      </c>
      <c r="H377" s="15">
        <v>0</v>
      </c>
      <c r="I377" s="15">
        <v>0</v>
      </c>
      <c r="J377" s="49" t="s">
        <v>76</v>
      </c>
    </row>
    <row r="378" spans="1:10" ht="20.25">
      <c r="A378" s="51">
        <v>316</v>
      </c>
      <c r="B378" s="8" t="s">
        <v>3</v>
      </c>
      <c r="C378" s="15">
        <f t="shared" si="135"/>
        <v>0</v>
      </c>
      <c r="D378" s="15">
        <v>0</v>
      </c>
      <c r="E378" s="15">
        <v>0</v>
      </c>
      <c r="F378" s="97">
        <v>0</v>
      </c>
      <c r="G378" s="15">
        <v>0</v>
      </c>
      <c r="H378" s="15">
        <v>0</v>
      </c>
      <c r="I378" s="15">
        <v>0</v>
      </c>
      <c r="J378" s="49" t="s">
        <v>76</v>
      </c>
    </row>
    <row r="379" spans="1:10" ht="99.75" customHeight="1">
      <c r="A379" s="51">
        <v>317</v>
      </c>
      <c r="B379" s="8" t="s">
        <v>178</v>
      </c>
      <c r="C379" s="15">
        <f t="shared" si="135"/>
        <v>0</v>
      </c>
      <c r="D379" s="15">
        <v>0</v>
      </c>
      <c r="E379" s="15">
        <v>0</v>
      </c>
      <c r="F379" s="97">
        <f>F380+F381</f>
        <v>0</v>
      </c>
      <c r="G379" s="15">
        <v>0</v>
      </c>
      <c r="H379" s="15">
        <v>0</v>
      </c>
      <c r="I379" s="15">
        <v>0</v>
      </c>
      <c r="J379" s="49" t="s">
        <v>76</v>
      </c>
    </row>
    <row r="380" spans="1:10" ht="20.25">
      <c r="A380" s="51">
        <v>318</v>
      </c>
      <c r="B380" s="8" t="s">
        <v>16</v>
      </c>
      <c r="C380" s="15">
        <f t="shared" si="135"/>
        <v>0</v>
      </c>
      <c r="D380" s="15">
        <v>0</v>
      </c>
      <c r="E380" s="15">
        <v>0</v>
      </c>
      <c r="F380" s="97">
        <v>0</v>
      </c>
      <c r="G380" s="15">
        <v>0</v>
      </c>
      <c r="H380" s="15">
        <v>0</v>
      </c>
      <c r="I380" s="15">
        <v>0</v>
      </c>
      <c r="J380" s="49" t="s">
        <v>76</v>
      </c>
    </row>
    <row r="381" spans="1:10" ht="20.25">
      <c r="A381" s="51">
        <v>319</v>
      </c>
      <c r="B381" s="8" t="s">
        <v>3</v>
      </c>
      <c r="C381" s="15">
        <f t="shared" si="135"/>
        <v>0</v>
      </c>
      <c r="D381" s="15">
        <v>0</v>
      </c>
      <c r="E381" s="15">
        <v>0</v>
      </c>
      <c r="F381" s="97">
        <v>0</v>
      </c>
      <c r="G381" s="15">
        <v>0</v>
      </c>
      <c r="H381" s="15">
        <v>0</v>
      </c>
      <c r="I381" s="15">
        <v>0</v>
      </c>
      <c r="J381" s="49" t="s">
        <v>76</v>
      </c>
    </row>
    <row r="382" spans="1:10" ht="81.75" customHeight="1">
      <c r="A382" s="51">
        <v>320</v>
      </c>
      <c r="B382" s="8" t="s">
        <v>179</v>
      </c>
      <c r="C382" s="15">
        <f t="shared" si="135"/>
        <v>0</v>
      </c>
      <c r="D382" s="15">
        <v>0</v>
      </c>
      <c r="E382" s="15">
        <v>0</v>
      </c>
      <c r="F382" s="97">
        <f>F383</f>
        <v>0</v>
      </c>
      <c r="G382" s="15">
        <v>0</v>
      </c>
      <c r="H382" s="15">
        <v>0</v>
      </c>
      <c r="I382" s="15">
        <v>0</v>
      </c>
      <c r="J382" s="49" t="s">
        <v>76</v>
      </c>
    </row>
    <row r="383" spans="1:10" ht="20.25">
      <c r="A383" s="51">
        <v>321</v>
      </c>
      <c r="B383" s="8" t="s">
        <v>16</v>
      </c>
      <c r="C383" s="15">
        <f t="shared" si="135"/>
        <v>0</v>
      </c>
      <c r="D383" s="15">
        <v>0</v>
      </c>
      <c r="E383" s="15">
        <v>0</v>
      </c>
      <c r="F383" s="97">
        <v>0</v>
      </c>
      <c r="G383" s="15">
        <v>0</v>
      </c>
      <c r="H383" s="15">
        <v>0</v>
      </c>
      <c r="I383" s="15">
        <v>0</v>
      </c>
      <c r="J383" s="49" t="s">
        <v>76</v>
      </c>
    </row>
    <row r="384" spans="1:10" ht="20.25">
      <c r="A384" s="51">
        <v>322</v>
      </c>
      <c r="B384" s="8" t="s">
        <v>3</v>
      </c>
      <c r="C384" s="15">
        <f t="shared" si="135"/>
        <v>0</v>
      </c>
      <c r="D384" s="15">
        <v>0</v>
      </c>
      <c r="E384" s="15">
        <v>0</v>
      </c>
      <c r="F384" s="97">
        <v>0</v>
      </c>
      <c r="G384" s="15">
        <v>0</v>
      </c>
      <c r="H384" s="15">
        <v>0</v>
      </c>
      <c r="I384" s="15">
        <v>0</v>
      </c>
      <c r="J384" s="49" t="s">
        <v>76</v>
      </c>
    </row>
    <row r="385" spans="1:10" ht="42" customHeight="1">
      <c r="A385" s="51">
        <v>323</v>
      </c>
      <c r="B385" s="8" t="s">
        <v>180</v>
      </c>
      <c r="C385" s="15">
        <f t="shared" si="135"/>
        <v>0</v>
      </c>
      <c r="D385" s="15">
        <v>0</v>
      </c>
      <c r="E385" s="15">
        <v>0</v>
      </c>
      <c r="F385" s="97">
        <f>F386+F387</f>
        <v>0</v>
      </c>
      <c r="G385" s="15">
        <v>0</v>
      </c>
      <c r="H385" s="15">
        <v>0</v>
      </c>
      <c r="I385" s="15">
        <v>0</v>
      </c>
      <c r="J385" s="49" t="s">
        <v>76</v>
      </c>
    </row>
    <row r="386" spans="1:10" ht="20.25">
      <c r="A386" s="51">
        <v>324</v>
      </c>
      <c r="B386" s="8" t="s">
        <v>16</v>
      </c>
      <c r="C386" s="15">
        <f t="shared" si="135"/>
        <v>0</v>
      </c>
      <c r="D386" s="15">
        <v>0</v>
      </c>
      <c r="E386" s="15">
        <v>0</v>
      </c>
      <c r="F386" s="97">
        <v>0</v>
      </c>
      <c r="G386" s="15">
        <v>0</v>
      </c>
      <c r="H386" s="15">
        <v>0</v>
      </c>
      <c r="I386" s="15">
        <v>0</v>
      </c>
      <c r="J386" s="49" t="s">
        <v>76</v>
      </c>
    </row>
    <row r="387" spans="1:10" ht="20.25">
      <c r="A387" s="51">
        <v>325</v>
      </c>
      <c r="B387" s="8" t="s">
        <v>3</v>
      </c>
      <c r="C387" s="15">
        <f t="shared" si="135"/>
        <v>0</v>
      </c>
      <c r="D387" s="15">
        <v>0</v>
      </c>
      <c r="E387" s="15">
        <v>0</v>
      </c>
      <c r="F387" s="97">
        <v>0</v>
      </c>
      <c r="G387" s="15">
        <v>0</v>
      </c>
      <c r="H387" s="15">
        <v>0</v>
      </c>
      <c r="I387" s="15">
        <v>0</v>
      </c>
      <c r="J387" s="49" t="s">
        <v>76</v>
      </c>
    </row>
    <row r="388" spans="1:10" ht="20.25">
      <c r="A388" s="36">
        <v>326</v>
      </c>
      <c r="B388" s="111" t="s">
        <v>129</v>
      </c>
      <c r="C388" s="122"/>
      <c r="D388" s="122"/>
      <c r="E388" s="122"/>
      <c r="F388" s="122"/>
      <c r="G388" s="122"/>
      <c r="H388" s="122"/>
      <c r="I388" s="122"/>
      <c r="J388" s="123"/>
    </row>
    <row r="389" spans="1:10" ht="40.5">
      <c r="A389" s="36">
        <f aca="true" t="shared" si="136" ref="A389:A400">A388+1</f>
        <v>327</v>
      </c>
      <c r="B389" s="55" t="s">
        <v>42</v>
      </c>
      <c r="C389" s="6">
        <f>SUM(D389:I389)</f>
        <v>178709.40000000002</v>
      </c>
      <c r="D389" s="60">
        <f aca="true" t="shared" si="137" ref="D389:I389">D390+D391</f>
        <v>1419.6000000000001</v>
      </c>
      <c r="E389" s="60">
        <f t="shared" si="137"/>
        <v>29824.5</v>
      </c>
      <c r="F389" s="60">
        <f t="shared" si="137"/>
        <v>114685.6</v>
      </c>
      <c r="G389" s="60">
        <f t="shared" si="137"/>
        <v>31639.600000000002</v>
      </c>
      <c r="H389" s="60">
        <f t="shared" si="137"/>
        <v>1140.1</v>
      </c>
      <c r="I389" s="60">
        <f t="shared" si="137"/>
        <v>0</v>
      </c>
      <c r="J389" s="48" t="s">
        <v>76</v>
      </c>
    </row>
    <row r="390" spans="1:10" ht="20.25">
      <c r="A390" s="36">
        <f t="shared" si="136"/>
        <v>328</v>
      </c>
      <c r="B390" s="55" t="str">
        <f aca="true" t="shared" si="138" ref="B390:I390">B394</f>
        <v>Областной бюджет         </v>
      </c>
      <c r="C390" s="60">
        <f t="shared" si="138"/>
        <v>153534.9</v>
      </c>
      <c r="D390" s="60">
        <f t="shared" si="138"/>
        <v>0</v>
      </c>
      <c r="E390" s="60">
        <f>E394</f>
        <v>24473.9</v>
      </c>
      <c r="F390" s="60">
        <f t="shared" si="138"/>
        <v>106285.6</v>
      </c>
      <c r="G390" s="60">
        <f t="shared" si="138"/>
        <v>22775.4</v>
      </c>
      <c r="H390" s="60">
        <f t="shared" si="138"/>
        <v>0</v>
      </c>
      <c r="I390" s="60">
        <f t="shared" si="138"/>
        <v>0</v>
      </c>
      <c r="J390" s="48" t="s">
        <v>76</v>
      </c>
    </row>
    <row r="391" spans="1:10" ht="20.25">
      <c r="A391" s="36">
        <f t="shared" si="136"/>
        <v>329</v>
      </c>
      <c r="B391" s="55" t="str">
        <f>B395</f>
        <v>Местный бюджет           </v>
      </c>
      <c r="C391" s="6">
        <f>SUM(D391:I391)</f>
        <v>25174.5</v>
      </c>
      <c r="D391" s="60">
        <f aca="true" t="shared" si="139" ref="D391:I391">D395+D398</f>
        <v>1419.6000000000001</v>
      </c>
      <c r="E391" s="60">
        <f t="shared" si="139"/>
        <v>5350.599999999999</v>
      </c>
      <c r="F391" s="60">
        <f t="shared" si="139"/>
        <v>8400</v>
      </c>
      <c r="G391" s="60">
        <f t="shared" si="139"/>
        <v>8864.2</v>
      </c>
      <c r="H391" s="60">
        <f t="shared" si="139"/>
        <v>1140.1</v>
      </c>
      <c r="I391" s="6">
        <f t="shared" si="139"/>
        <v>0</v>
      </c>
      <c r="J391" s="48" t="s">
        <v>76</v>
      </c>
    </row>
    <row r="392" spans="1:10" ht="20.25">
      <c r="A392" s="36">
        <f t="shared" si="136"/>
        <v>330</v>
      </c>
      <c r="B392" s="146" t="s">
        <v>24</v>
      </c>
      <c r="C392" s="144"/>
      <c r="D392" s="144"/>
      <c r="E392" s="144"/>
      <c r="F392" s="144"/>
      <c r="G392" s="144"/>
      <c r="H392" s="144"/>
      <c r="I392" s="144"/>
      <c r="J392" s="145"/>
    </row>
    <row r="393" spans="1:10" ht="60.75">
      <c r="A393" s="36">
        <f t="shared" si="136"/>
        <v>331</v>
      </c>
      <c r="B393" s="21" t="s">
        <v>162</v>
      </c>
      <c r="C393" s="60">
        <f aca="true" t="shared" si="140" ref="C393:I393">C394+C395</f>
        <v>172759.19999999998</v>
      </c>
      <c r="D393" s="60">
        <f t="shared" si="140"/>
        <v>321.7</v>
      </c>
      <c r="E393" s="60">
        <f t="shared" si="140"/>
        <v>28652.300000000003</v>
      </c>
      <c r="F393" s="83">
        <f t="shared" si="140"/>
        <v>113285.6</v>
      </c>
      <c r="G393" s="83">
        <f t="shared" si="140"/>
        <v>30499.600000000002</v>
      </c>
      <c r="H393" s="60">
        <f t="shared" si="140"/>
        <v>0</v>
      </c>
      <c r="I393" s="60">
        <f t="shared" si="140"/>
        <v>0</v>
      </c>
      <c r="J393" s="19" t="s">
        <v>107</v>
      </c>
    </row>
    <row r="394" spans="1:10" ht="30" customHeight="1">
      <c r="A394" s="36">
        <f t="shared" si="136"/>
        <v>332</v>
      </c>
      <c r="B394" s="8" t="s">
        <v>2</v>
      </c>
      <c r="C394" s="60">
        <f>D394+E394+I394+F394+G394+H394</f>
        <v>153534.9</v>
      </c>
      <c r="D394" s="60">
        <v>0</v>
      </c>
      <c r="E394" s="60">
        <v>24473.9</v>
      </c>
      <c r="F394" s="83">
        <v>106285.6</v>
      </c>
      <c r="G394" s="83">
        <v>22775.4</v>
      </c>
      <c r="H394" s="60">
        <v>0</v>
      </c>
      <c r="I394" s="60">
        <v>0</v>
      </c>
      <c r="J394" s="19" t="s">
        <v>76</v>
      </c>
    </row>
    <row r="395" spans="1:10" ht="20.25">
      <c r="A395" s="36">
        <f t="shared" si="136"/>
        <v>333</v>
      </c>
      <c r="B395" s="8" t="s">
        <v>3</v>
      </c>
      <c r="C395" s="60">
        <f>D395+E395+I395+F395+G395+H395</f>
        <v>19224.3</v>
      </c>
      <c r="D395" s="60">
        <v>321.7</v>
      </c>
      <c r="E395" s="60">
        <v>4178.4</v>
      </c>
      <c r="F395" s="83">
        <v>7000</v>
      </c>
      <c r="G395" s="83">
        <v>7724.2</v>
      </c>
      <c r="H395" s="60">
        <v>0</v>
      </c>
      <c r="I395" s="60">
        <v>0</v>
      </c>
      <c r="J395" s="19" t="s">
        <v>76</v>
      </c>
    </row>
    <row r="396" spans="1:10" ht="21">
      <c r="A396" s="36">
        <f t="shared" si="136"/>
        <v>334</v>
      </c>
      <c r="B396" s="121" t="s">
        <v>8</v>
      </c>
      <c r="C396" s="122"/>
      <c r="D396" s="122"/>
      <c r="E396" s="122"/>
      <c r="F396" s="122"/>
      <c r="G396" s="122"/>
      <c r="H396" s="122"/>
      <c r="I396" s="122"/>
      <c r="J396" s="147"/>
    </row>
    <row r="397" spans="1:10" ht="38.25" customHeight="1">
      <c r="A397" s="36">
        <f t="shared" si="136"/>
        <v>335</v>
      </c>
      <c r="B397" s="8" t="s">
        <v>23</v>
      </c>
      <c r="C397" s="60">
        <f aca="true" t="shared" si="141" ref="C397:C402">D397+E397+F397+G397+H397+I397</f>
        <v>5950.200000000001</v>
      </c>
      <c r="D397" s="60">
        <f aca="true" t="shared" si="142" ref="D397:I397">D398</f>
        <v>1097.9</v>
      </c>
      <c r="E397" s="60">
        <f t="shared" si="142"/>
        <v>1172.2</v>
      </c>
      <c r="F397" s="60">
        <f t="shared" si="142"/>
        <v>1400</v>
      </c>
      <c r="G397" s="60">
        <f t="shared" si="142"/>
        <v>1140</v>
      </c>
      <c r="H397" s="60">
        <f t="shared" si="142"/>
        <v>1140.1</v>
      </c>
      <c r="I397" s="60">
        <f t="shared" si="142"/>
        <v>0</v>
      </c>
      <c r="J397" s="19" t="s">
        <v>76</v>
      </c>
    </row>
    <row r="398" spans="1:10" ht="20.25">
      <c r="A398" s="36">
        <f t="shared" si="136"/>
        <v>336</v>
      </c>
      <c r="B398" s="8" t="s">
        <v>3</v>
      </c>
      <c r="C398" s="60">
        <f t="shared" si="141"/>
        <v>5950.200000000001</v>
      </c>
      <c r="D398" s="60">
        <f aca="true" t="shared" si="143" ref="D398:I398">D400+D402</f>
        <v>1097.9</v>
      </c>
      <c r="E398" s="60">
        <f t="shared" si="143"/>
        <v>1172.2</v>
      </c>
      <c r="F398" s="60">
        <f t="shared" si="143"/>
        <v>1400</v>
      </c>
      <c r="G398" s="60">
        <f t="shared" si="143"/>
        <v>1140</v>
      </c>
      <c r="H398" s="60">
        <f t="shared" si="143"/>
        <v>1140.1</v>
      </c>
      <c r="I398" s="60">
        <f t="shared" si="143"/>
        <v>0</v>
      </c>
      <c r="J398" s="19" t="s">
        <v>76</v>
      </c>
    </row>
    <row r="399" spans="1:10" ht="62.25" customHeight="1">
      <c r="A399" s="36">
        <f t="shared" si="136"/>
        <v>337</v>
      </c>
      <c r="B399" s="8" t="s">
        <v>37</v>
      </c>
      <c r="C399" s="60">
        <f t="shared" si="141"/>
        <v>0</v>
      </c>
      <c r="D399" s="60">
        <f aca="true" t="shared" si="144" ref="D399:I399">D400</f>
        <v>0</v>
      </c>
      <c r="E399" s="60">
        <f t="shared" si="144"/>
        <v>0</v>
      </c>
      <c r="F399" s="60">
        <f t="shared" si="144"/>
        <v>0</v>
      </c>
      <c r="G399" s="60">
        <f t="shared" si="144"/>
        <v>0</v>
      </c>
      <c r="H399" s="60">
        <f t="shared" si="144"/>
        <v>0</v>
      </c>
      <c r="I399" s="60">
        <f t="shared" si="144"/>
        <v>0</v>
      </c>
      <c r="J399" s="36">
        <v>153</v>
      </c>
    </row>
    <row r="400" spans="1:10" ht="20.25">
      <c r="A400" s="36">
        <f t="shared" si="136"/>
        <v>338</v>
      </c>
      <c r="B400" s="8" t="s">
        <v>29</v>
      </c>
      <c r="C400" s="60">
        <f t="shared" si="141"/>
        <v>0</v>
      </c>
      <c r="D400" s="83">
        <v>0</v>
      </c>
      <c r="E400" s="60">
        <v>0</v>
      </c>
      <c r="F400" s="60">
        <v>0</v>
      </c>
      <c r="G400" s="60">
        <v>0</v>
      </c>
      <c r="H400" s="60">
        <v>0</v>
      </c>
      <c r="I400" s="60">
        <v>0</v>
      </c>
      <c r="J400" s="19" t="s">
        <v>76</v>
      </c>
    </row>
    <row r="401" spans="1:10" ht="162">
      <c r="A401" s="37">
        <v>339</v>
      </c>
      <c r="B401" s="8" t="s">
        <v>192</v>
      </c>
      <c r="C401" s="60">
        <f t="shared" si="141"/>
        <v>5950.200000000001</v>
      </c>
      <c r="D401" s="83">
        <f aca="true" t="shared" si="145" ref="D401:I401">D402</f>
        <v>1097.9</v>
      </c>
      <c r="E401" s="83">
        <f t="shared" si="145"/>
        <v>1172.2</v>
      </c>
      <c r="F401" s="83">
        <f t="shared" si="145"/>
        <v>1400</v>
      </c>
      <c r="G401" s="83">
        <f t="shared" si="145"/>
        <v>1140</v>
      </c>
      <c r="H401" s="83">
        <f t="shared" si="145"/>
        <v>1140.1</v>
      </c>
      <c r="I401" s="83">
        <f t="shared" si="145"/>
        <v>0</v>
      </c>
      <c r="J401" s="36" t="s">
        <v>93</v>
      </c>
    </row>
    <row r="402" spans="1:10" ht="20.25">
      <c r="A402" s="36">
        <v>340</v>
      </c>
      <c r="B402" s="8" t="s">
        <v>36</v>
      </c>
      <c r="C402" s="60">
        <f t="shared" si="141"/>
        <v>5950.200000000001</v>
      </c>
      <c r="D402" s="83">
        <v>1097.9</v>
      </c>
      <c r="E402" s="60">
        <v>1172.2</v>
      </c>
      <c r="F402" s="60">
        <v>1400</v>
      </c>
      <c r="G402" s="60">
        <v>1140</v>
      </c>
      <c r="H402" s="60">
        <v>1140.1</v>
      </c>
      <c r="I402" s="60">
        <v>0</v>
      </c>
      <c r="J402" s="19" t="s">
        <v>76</v>
      </c>
    </row>
    <row r="403" spans="1:10" ht="20.25">
      <c r="A403" s="36">
        <f aca="true" t="shared" si="146" ref="A403:A430">A402+1</f>
        <v>341</v>
      </c>
      <c r="B403" s="111" t="s">
        <v>130</v>
      </c>
      <c r="C403" s="122"/>
      <c r="D403" s="122"/>
      <c r="E403" s="122"/>
      <c r="F403" s="122"/>
      <c r="G403" s="122"/>
      <c r="H403" s="122"/>
      <c r="I403" s="122"/>
      <c r="J403" s="123"/>
    </row>
    <row r="404" spans="1:10" ht="40.5">
      <c r="A404" s="36">
        <f t="shared" si="146"/>
        <v>342</v>
      </c>
      <c r="B404" s="15" t="s">
        <v>18</v>
      </c>
      <c r="C404" s="60">
        <f>D404+E404+F404+G404+H404+I404</f>
        <v>24090.800000000003</v>
      </c>
      <c r="D404" s="60">
        <f aca="true" t="shared" si="147" ref="D404:I404">D407+D406+D405+D408</f>
        <v>3914</v>
      </c>
      <c r="E404" s="60">
        <f t="shared" si="147"/>
        <v>4054.7</v>
      </c>
      <c r="F404" s="60">
        <f t="shared" si="147"/>
        <v>2814.3</v>
      </c>
      <c r="G404" s="60">
        <f t="shared" si="147"/>
        <v>2655.7</v>
      </c>
      <c r="H404" s="60">
        <f t="shared" si="147"/>
        <v>2920</v>
      </c>
      <c r="I404" s="60">
        <f t="shared" si="147"/>
        <v>7732.1</v>
      </c>
      <c r="J404" s="48" t="s">
        <v>76</v>
      </c>
    </row>
    <row r="405" spans="1:10" ht="20.25">
      <c r="A405" s="36">
        <f t="shared" si="146"/>
        <v>343</v>
      </c>
      <c r="B405" s="15" t="s">
        <v>25</v>
      </c>
      <c r="C405" s="60">
        <f>D405+E405+F405+G405+H405+I405</f>
        <v>2195.2</v>
      </c>
      <c r="D405" s="60">
        <f aca="true" t="shared" si="148" ref="D405:I407">D411</f>
        <v>453.1</v>
      </c>
      <c r="E405" s="60">
        <f t="shared" si="148"/>
        <v>517.1</v>
      </c>
      <c r="F405" s="60">
        <f t="shared" si="148"/>
        <v>0</v>
      </c>
      <c r="G405" s="60">
        <f t="shared" si="148"/>
        <v>0</v>
      </c>
      <c r="H405" s="60">
        <f t="shared" si="148"/>
        <v>0</v>
      </c>
      <c r="I405" s="60">
        <f t="shared" si="148"/>
        <v>1225</v>
      </c>
      <c r="J405" s="48" t="s">
        <v>76</v>
      </c>
    </row>
    <row r="406" spans="1:10" ht="20.25">
      <c r="A406" s="36">
        <f t="shared" si="146"/>
        <v>344</v>
      </c>
      <c r="B406" s="15" t="s">
        <v>30</v>
      </c>
      <c r="C406" s="60">
        <f>D406+E406+F406+G406+H406+I406</f>
        <v>4360.2</v>
      </c>
      <c r="D406" s="60">
        <f t="shared" si="148"/>
        <v>906.9</v>
      </c>
      <c r="E406" s="60">
        <f t="shared" si="148"/>
        <v>953.3</v>
      </c>
      <c r="F406" s="60">
        <f t="shared" si="148"/>
        <v>0</v>
      </c>
      <c r="G406" s="60">
        <f t="shared" si="148"/>
        <v>0</v>
      </c>
      <c r="H406" s="60">
        <f t="shared" si="148"/>
        <v>0</v>
      </c>
      <c r="I406" s="60">
        <f t="shared" si="148"/>
        <v>2500</v>
      </c>
      <c r="J406" s="48" t="s">
        <v>76</v>
      </c>
    </row>
    <row r="407" spans="1:10" ht="20.25">
      <c r="A407" s="36">
        <f t="shared" si="146"/>
        <v>345</v>
      </c>
      <c r="B407" s="15" t="s">
        <v>29</v>
      </c>
      <c r="C407" s="60">
        <f>D407+E407+F407+G407+H407+I407</f>
        <v>6890</v>
      </c>
      <c r="D407" s="60">
        <f t="shared" si="148"/>
        <v>1370</v>
      </c>
      <c r="E407" s="60">
        <f>E413</f>
        <v>1210</v>
      </c>
      <c r="F407" s="60">
        <f t="shared" si="148"/>
        <v>700</v>
      </c>
      <c r="G407" s="60">
        <f t="shared" si="148"/>
        <v>700</v>
      </c>
      <c r="H407" s="60">
        <f t="shared" si="148"/>
        <v>700</v>
      </c>
      <c r="I407" s="60">
        <f t="shared" si="148"/>
        <v>2210</v>
      </c>
      <c r="J407" s="48" t="s">
        <v>76</v>
      </c>
    </row>
    <row r="408" spans="1:10" ht="21">
      <c r="A408" s="36">
        <f t="shared" si="146"/>
        <v>346</v>
      </c>
      <c r="B408" s="52" t="s">
        <v>116</v>
      </c>
      <c r="C408" s="60">
        <f>D408+E408+F408+G408+H408+I408</f>
        <v>10645.4</v>
      </c>
      <c r="D408" s="85">
        <f aca="true" t="shared" si="149" ref="D408:I408">D414</f>
        <v>1184</v>
      </c>
      <c r="E408" s="85">
        <f t="shared" si="149"/>
        <v>1374.3</v>
      </c>
      <c r="F408" s="85">
        <f t="shared" si="149"/>
        <v>2114.3</v>
      </c>
      <c r="G408" s="85">
        <f t="shared" si="149"/>
        <v>1955.7</v>
      </c>
      <c r="H408" s="85">
        <f t="shared" si="149"/>
        <v>2220</v>
      </c>
      <c r="I408" s="85">
        <f t="shared" si="149"/>
        <v>1797.1</v>
      </c>
      <c r="J408" s="53"/>
    </row>
    <row r="409" spans="1:10" ht="20.25">
      <c r="A409" s="36">
        <f t="shared" si="146"/>
        <v>347</v>
      </c>
      <c r="B409" s="146" t="s">
        <v>33</v>
      </c>
      <c r="C409" s="144"/>
      <c r="D409" s="144"/>
      <c r="E409" s="144"/>
      <c r="F409" s="144"/>
      <c r="G409" s="144"/>
      <c r="H409" s="144"/>
      <c r="I409" s="144"/>
      <c r="J409" s="145"/>
    </row>
    <row r="410" spans="1:10" ht="39" customHeight="1">
      <c r="A410" s="36">
        <f t="shared" si="146"/>
        <v>348</v>
      </c>
      <c r="B410" s="15" t="s">
        <v>23</v>
      </c>
      <c r="C410" s="81">
        <f>C411+C412+C413+C414</f>
        <v>24090.8</v>
      </c>
      <c r="D410" s="81">
        <f aca="true" t="shared" si="150" ref="D410:I410">D413+D412+D411+D414</f>
        <v>3914</v>
      </c>
      <c r="E410" s="81">
        <f t="shared" si="150"/>
        <v>4054.7</v>
      </c>
      <c r="F410" s="81">
        <f t="shared" si="150"/>
        <v>2814.3</v>
      </c>
      <c r="G410" s="81">
        <f t="shared" si="150"/>
        <v>2655.7</v>
      </c>
      <c r="H410" s="81">
        <f t="shared" si="150"/>
        <v>2920</v>
      </c>
      <c r="I410" s="81">
        <f t="shared" si="150"/>
        <v>7732.1</v>
      </c>
      <c r="J410" s="48" t="s">
        <v>76</v>
      </c>
    </row>
    <row r="411" spans="1:10" ht="20.25">
      <c r="A411" s="36">
        <f t="shared" si="146"/>
        <v>349</v>
      </c>
      <c r="B411" s="15" t="s">
        <v>12</v>
      </c>
      <c r="C411" s="81">
        <f>D411+E411+F411+G411+H411+I411</f>
        <v>2195.2</v>
      </c>
      <c r="D411" s="81">
        <f aca="true" t="shared" si="151" ref="D411:I412">D416</f>
        <v>453.1</v>
      </c>
      <c r="E411" s="81">
        <f t="shared" si="151"/>
        <v>517.1</v>
      </c>
      <c r="F411" s="81">
        <f t="shared" si="151"/>
        <v>0</v>
      </c>
      <c r="G411" s="81">
        <f t="shared" si="151"/>
        <v>0</v>
      </c>
      <c r="H411" s="81">
        <f t="shared" si="151"/>
        <v>0</v>
      </c>
      <c r="I411" s="81">
        <f t="shared" si="151"/>
        <v>1225</v>
      </c>
      <c r="J411" s="48" t="s">
        <v>76</v>
      </c>
    </row>
    <row r="412" spans="1:10" ht="20.25">
      <c r="A412" s="36">
        <f t="shared" si="146"/>
        <v>350</v>
      </c>
      <c r="B412" s="15" t="s">
        <v>11</v>
      </c>
      <c r="C412" s="81">
        <f>D412+E412+F412+G412+H412+I412</f>
        <v>4360.2</v>
      </c>
      <c r="D412" s="81">
        <f t="shared" si="151"/>
        <v>906.9</v>
      </c>
      <c r="E412" s="81">
        <f t="shared" si="151"/>
        <v>953.3</v>
      </c>
      <c r="F412" s="81">
        <f t="shared" si="151"/>
        <v>0</v>
      </c>
      <c r="G412" s="81">
        <f t="shared" si="151"/>
        <v>0</v>
      </c>
      <c r="H412" s="81">
        <f t="shared" si="151"/>
        <v>0</v>
      </c>
      <c r="I412" s="81">
        <f t="shared" si="151"/>
        <v>2500</v>
      </c>
      <c r="J412" s="48" t="s">
        <v>76</v>
      </c>
    </row>
    <row r="413" spans="1:10" ht="20.25">
      <c r="A413" s="36">
        <f t="shared" si="146"/>
        <v>351</v>
      </c>
      <c r="B413" s="15" t="s">
        <v>3</v>
      </c>
      <c r="C413" s="81">
        <f aca="true" t="shared" si="152" ref="C413:C419">D413+E413+F413+G413+H413+I413</f>
        <v>6890</v>
      </c>
      <c r="D413" s="81">
        <f aca="true" t="shared" si="153" ref="D413:I413">D418</f>
        <v>1370</v>
      </c>
      <c r="E413" s="81">
        <f>E418</f>
        <v>1210</v>
      </c>
      <c r="F413" s="81">
        <f t="shared" si="153"/>
        <v>700</v>
      </c>
      <c r="G413" s="81">
        <f t="shared" si="153"/>
        <v>700</v>
      </c>
      <c r="H413" s="81">
        <f t="shared" si="153"/>
        <v>700</v>
      </c>
      <c r="I413" s="81">
        <f t="shared" si="153"/>
        <v>2210</v>
      </c>
      <c r="J413" s="48" t="s">
        <v>76</v>
      </c>
    </row>
    <row r="414" spans="1:10" ht="20.25">
      <c r="A414" s="36">
        <f t="shared" si="146"/>
        <v>352</v>
      </c>
      <c r="B414" s="15" t="s">
        <v>116</v>
      </c>
      <c r="C414" s="81">
        <f t="shared" si="152"/>
        <v>10645.4</v>
      </c>
      <c r="D414" s="81">
        <f aca="true" t="shared" si="154" ref="D414:I414">D419</f>
        <v>1184</v>
      </c>
      <c r="E414" s="81">
        <f t="shared" si="154"/>
        <v>1374.3</v>
      </c>
      <c r="F414" s="81">
        <f t="shared" si="154"/>
        <v>2114.3</v>
      </c>
      <c r="G414" s="81">
        <f t="shared" si="154"/>
        <v>1955.7</v>
      </c>
      <c r="H414" s="81">
        <f t="shared" si="154"/>
        <v>2220</v>
      </c>
      <c r="I414" s="81">
        <f t="shared" si="154"/>
        <v>1797.1</v>
      </c>
      <c r="J414" s="48"/>
    </row>
    <row r="415" spans="1:10" ht="159.75" customHeight="1">
      <c r="A415" s="36">
        <f t="shared" si="146"/>
        <v>353</v>
      </c>
      <c r="B415" s="15" t="s">
        <v>41</v>
      </c>
      <c r="C415" s="81">
        <f t="shared" si="152"/>
        <v>24090.800000000003</v>
      </c>
      <c r="D415" s="60">
        <f aca="true" t="shared" si="155" ref="D415:I415">D416+D417+D418+D419</f>
        <v>3914</v>
      </c>
      <c r="E415" s="60">
        <f t="shared" si="155"/>
        <v>4054.7</v>
      </c>
      <c r="F415" s="83">
        <f t="shared" si="155"/>
        <v>2814.3</v>
      </c>
      <c r="G415" s="83">
        <f t="shared" si="155"/>
        <v>2655.7</v>
      </c>
      <c r="H415" s="83">
        <f t="shared" si="155"/>
        <v>2920</v>
      </c>
      <c r="I415" s="60">
        <f t="shared" si="155"/>
        <v>7732.1</v>
      </c>
      <c r="J415" s="12">
        <v>158</v>
      </c>
    </row>
    <row r="416" spans="1:10" ht="20.25">
      <c r="A416" s="36">
        <f t="shared" si="146"/>
        <v>354</v>
      </c>
      <c r="B416" s="15" t="str">
        <f>B405</f>
        <v>Федеральный бюджет</v>
      </c>
      <c r="C416" s="81">
        <f t="shared" si="152"/>
        <v>2195.2</v>
      </c>
      <c r="D416" s="60">
        <v>453.1</v>
      </c>
      <c r="E416" s="60">
        <v>517.1</v>
      </c>
      <c r="F416" s="83">
        <v>0</v>
      </c>
      <c r="G416" s="83">
        <v>0</v>
      </c>
      <c r="H416" s="83">
        <v>0</v>
      </c>
      <c r="I416" s="60">
        <v>1225</v>
      </c>
      <c r="J416" s="48" t="s">
        <v>76</v>
      </c>
    </row>
    <row r="417" spans="1:10" ht="20.25">
      <c r="A417" s="36">
        <f t="shared" si="146"/>
        <v>355</v>
      </c>
      <c r="B417" s="15" t="s">
        <v>16</v>
      </c>
      <c r="C417" s="81">
        <f t="shared" si="152"/>
        <v>4360.2</v>
      </c>
      <c r="D417" s="60">
        <v>906.9</v>
      </c>
      <c r="E417" s="60">
        <v>953.3</v>
      </c>
      <c r="F417" s="83">
        <v>0</v>
      </c>
      <c r="G417" s="83">
        <v>0</v>
      </c>
      <c r="H417" s="83">
        <v>0</v>
      </c>
      <c r="I417" s="60">
        <v>2500</v>
      </c>
      <c r="J417" s="48" t="s">
        <v>76</v>
      </c>
    </row>
    <row r="418" spans="1:10" ht="20.25">
      <c r="A418" s="36">
        <f t="shared" si="146"/>
        <v>356</v>
      </c>
      <c r="B418" s="15" t="str">
        <f>B407</f>
        <v>Местный бюджет      </v>
      </c>
      <c r="C418" s="81">
        <f t="shared" si="152"/>
        <v>6890</v>
      </c>
      <c r="D418" s="60">
        <v>1370</v>
      </c>
      <c r="E418" s="60">
        <v>1210</v>
      </c>
      <c r="F418" s="83">
        <v>700</v>
      </c>
      <c r="G418" s="83">
        <v>700</v>
      </c>
      <c r="H418" s="83">
        <v>700</v>
      </c>
      <c r="I418" s="60">
        <v>2210</v>
      </c>
      <c r="J418" s="48"/>
    </row>
    <row r="419" spans="1:10" ht="20.25">
      <c r="A419" s="36">
        <f t="shared" si="146"/>
        <v>357</v>
      </c>
      <c r="B419" s="6" t="s">
        <v>116</v>
      </c>
      <c r="C419" s="81">
        <f t="shared" si="152"/>
        <v>10645.4</v>
      </c>
      <c r="D419" s="60">
        <v>1184</v>
      </c>
      <c r="E419" s="60">
        <v>1374.3</v>
      </c>
      <c r="F419" s="83">
        <v>2114.3</v>
      </c>
      <c r="G419" s="83">
        <v>1955.7</v>
      </c>
      <c r="H419" s="83">
        <v>2220</v>
      </c>
      <c r="I419" s="60">
        <v>1797.1</v>
      </c>
      <c r="J419" s="48" t="s">
        <v>76</v>
      </c>
    </row>
    <row r="420" spans="1:10" ht="20.25">
      <c r="A420" s="36">
        <f t="shared" si="146"/>
        <v>358</v>
      </c>
      <c r="B420" s="143" t="s">
        <v>131</v>
      </c>
      <c r="C420" s="144"/>
      <c r="D420" s="144"/>
      <c r="E420" s="144"/>
      <c r="F420" s="144"/>
      <c r="G420" s="144"/>
      <c r="H420" s="144"/>
      <c r="I420" s="144"/>
      <c r="J420" s="145"/>
    </row>
    <row r="421" spans="1:10" ht="40.5">
      <c r="A421" s="36">
        <f t="shared" si="146"/>
        <v>359</v>
      </c>
      <c r="B421" s="15" t="s">
        <v>18</v>
      </c>
      <c r="C421" s="60">
        <f>D421+E421+F421+G421+H421+I421</f>
        <v>86804</v>
      </c>
      <c r="D421" s="60">
        <f aca="true" t="shared" si="156" ref="D421:I421">D422+D423+D424+D425</f>
        <v>15913.5</v>
      </c>
      <c r="E421" s="60">
        <f t="shared" si="156"/>
        <v>16590.5</v>
      </c>
      <c r="F421" s="60">
        <f t="shared" si="156"/>
        <v>12050</v>
      </c>
      <c r="G421" s="60">
        <f t="shared" si="156"/>
        <v>12350</v>
      </c>
      <c r="H421" s="60">
        <f t="shared" si="156"/>
        <v>12650</v>
      </c>
      <c r="I421" s="60">
        <f t="shared" si="156"/>
        <v>17250</v>
      </c>
      <c r="J421" s="48" t="s">
        <v>76</v>
      </c>
    </row>
    <row r="422" spans="1:10" ht="20.25">
      <c r="A422" s="36">
        <f t="shared" si="146"/>
        <v>360</v>
      </c>
      <c r="B422" s="15" t="s">
        <v>25</v>
      </c>
      <c r="C422" s="60">
        <f>D422+E422+F422+G422+H422+I422</f>
        <v>5208.3</v>
      </c>
      <c r="D422" s="60">
        <f aca="true" t="shared" si="157" ref="D422:I424">D428</f>
        <v>1174.7</v>
      </c>
      <c r="E422" s="60">
        <f t="shared" si="157"/>
        <v>2133.6</v>
      </c>
      <c r="F422" s="60">
        <f t="shared" si="157"/>
        <v>0</v>
      </c>
      <c r="G422" s="60">
        <f t="shared" si="157"/>
        <v>0</v>
      </c>
      <c r="H422" s="60">
        <f t="shared" si="157"/>
        <v>0</v>
      </c>
      <c r="I422" s="60">
        <f t="shared" si="157"/>
        <v>1900</v>
      </c>
      <c r="J422" s="48" t="s">
        <v>76</v>
      </c>
    </row>
    <row r="423" spans="1:10" ht="20.25">
      <c r="A423" s="36">
        <f t="shared" si="146"/>
        <v>361</v>
      </c>
      <c r="B423" s="15" t="s">
        <v>16</v>
      </c>
      <c r="C423" s="60">
        <f>D423+E423+F423+G423+H423+I423</f>
        <v>7036.200000000001</v>
      </c>
      <c r="D423" s="60">
        <f t="shared" si="157"/>
        <v>3115.3</v>
      </c>
      <c r="E423" s="60">
        <f>E429</f>
        <v>1620.9</v>
      </c>
      <c r="F423" s="60">
        <f t="shared" si="157"/>
        <v>0</v>
      </c>
      <c r="G423" s="60">
        <f t="shared" si="157"/>
        <v>0</v>
      </c>
      <c r="H423" s="60">
        <f t="shared" si="157"/>
        <v>0</v>
      </c>
      <c r="I423" s="60">
        <f t="shared" si="157"/>
        <v>2300</v>
      </c>
      <c r="J423" s="48" t="s">
        <v>76</v>
      </c>
    </row>
    <row r="424" spans="1:10" ht="20.25">
      <c r="A424" s="36">
        <f t="shared" si="146"/>
        <v>362</v>
      </c>
      <c r="B424" s="15" t="s">
        <v>29</v>
      </c>
      <c r="C424" s="60">
        <f>D424+E424+F424+G424+H424+I424</f>
        <v>15894.5</v>
      </c>
      <c r="D424" s="60">
        <f>D430</f>
        <v>2908.5</v>
      </c>
      <c r="E424" s="60">
        <f t="shared" si="157"/>
        <v>3386</v>
      </c>
      <c r="F424" s="60">
        <f t="shared" si="157"/>
        <v>2300</v>
      </c>
      <c r="G424" s="60">
        <f t="shared" si="157"/>
        <v>2300</v>
      </c>
      <c r="H424" s="60">
        <f t="shared" si="157"/>
        <v>2300</v>
      </c>
      <c r="I424" s="60">
        <f t="shared" si="157"/>
        <v>2700</v>
      </c>
      <c r="J424" s="48" t="s">
        <v>76</v>
      </c>
    </row>
    <row r="425" spans="1:10" ht="20.25">
      <c r="A425" s="36">
        <f t="shared" si="146"/>
        <v>363</v>
      </c>
      <c r="B425" s="15" t="s">
        <v>116</v>
      </c>
      <c r="C425" s="60">
        <f>D425+E425+F425+G425+H425+I425</f>
        <v>58665</v>
      </c>
      <c r="D425" s="60">
        <f>D431</f>
        <v>8715</v>
      </c>
      <c r="E425" s="60">
        <f>E431</f>
        <v>9450</v>
      </c>
      <c r="F425" s="60">
        <f>F431</f>
        <v>9750</v>
      </c>
      <c r="G425" s="60">
        <f>G431</f>
        <v>10050</v>
      </c>
      <c r="H425" s="60">
        <f>H431</f>
        <v>10350</v>
      </c>
      <c r="I425" s="60">
        <f>I431</f>
        <v>10350</v>
      </c>
      <c r="J425" s="48"/>
    </row>
    <row r="426" spans="1:10" ht="20.25">
      <c r="A426" s="36">
        <f t="shared" si="146"/>
        <v>364</v>
      </c>
      <c r="B426" s="146" t="s">
        <v>8</v>
      </c>
      <c r="C426" s="144"/>
      <c r="D426" s="144"/>
      <c r="E426" s="144"/>
      <c r="F426" s="144"/>
      <c r="G426" s="144"/>
      <c r="H426" s="144"/>
      <c r="I426" s="144"/>
      <c r="J426" s="145"/>
    </row>
    <row r="427" spans="1:10" ht="42" customHeight="1">
      <c r="A427" s="36">
        <f t="shared" si="146"/>
        <v>365</v>
      </c>
      <c r="B427" s="8" t="s">
        <v>23</v>
      </c>
      <c r="C427" s="60">
        <f>C429+C430+C431+C428</f>
        <v>86804</v>
      </c>
      <c r="D427" s="60">
        <f aca="true" t="shared" si="158" ref="D427:I427">D428+D429+D430+D431</f>
        <v>15913.5</v>
      </c>
      <c r="E427" s="60">
        <f t="shared" si="158"/>
        <v>16590.5</v>
      </c>
      <c r="F427" s="60">
        <f t="shared" si="158"/>
        <v>12050</v>
      </c>
      <c r="G427" s="60">
        <f t="shared" si="158"/>
        <v>12350</v>
      </c>
      <c r="H427" s="60">
        <f t="shared" si="158"/>
        <v>12650</v>
      </c>
      <c r="I427" s="60">
        <f t="shared" si="158"/>
        <v>17250</v>
      </c>
      <c r="J427" s="19" t="s">
        <v>76</v>
      </c>
    </row>
    <row r="428" spans="1:10" ht="20.25">
      <c r="A428" s="36">
        <f t="shared" si="146"/>
        <v>366</v>
      </c>
      <c r="B428" s="8" t="s">
        <v>12</v>
      </c>
      <c r="C428" s="60">
        <f>D428+E428+F428+G428+H428+I428</f>
        <v>5208.3</v>
      </c>
      <c r="D428" s="60">
        <f aca="true" t="shared" si="159" ref="D428:I430">D433</f>
        <v>1174.7</v>
      </c>
      <c r="E428" s="60">
        <f t="shared" si="159"/>
        <v>2133.6</v>
      </c>
      <c r="F428" s="60">
        <f t="shared" si="159"/>
        <v>0</v>
      </c>
      <c r="G428" s="60">
        <f t="shared" si="159"/>
        <v>0</v>
      </c>
      <c r="H428" s="60">
        <f t="shared" si="159"/>
        <v>0</v>
      </c>
      <c r="I428" s="60">
        <f t="shared" si="159"/>
        <v>1900</v>
      </c>
      <c r="J428" s="19" t="s">
        <v>76</v>
      </c>
    </row>
    <row r="429" spans="1:10" ht="25.5" customHeight="1">
      <c r="A429" s="36">
        <f t="shared" si="146"/>
        <v>367</v>
      </c>
      <c r="B429" s="8" t="s">
        <v>11</v>
      </c>
      <c r="C429" s="60">
        <f>D429+E429+F429+G429+H429+I429</f>
        <v>7036.200000000001</v>
      </c>
      <c r="D429" s="60">
        <f>D434</f>
        <v>3115.3</v>
      </c>
      <c r="E429" s="60">
        <f>E434</f>
        <v>1620.9</v>
      </c>
      <c r="F429" s="60">
        <f>F434</f>
        <v>0</v>
      </c>
      <c r="G429" s="60">
        <f t="shared" si="159"/>
        <v>0</v>
      </c>
      <c r="H429" s="60">
        <f t="shared" si="159"/>
        <v>0</v>
      </c>
      <c r="I429" s="60">
        <f t="shared" si="159"/>
        <v>2300</v>
      </c>
      <c r="J429" s="19" t="s">
        <v>76</v>
      </c>
    </row>
    <row r="430" spans="1:10" ht="20.25">
      <c r="A430" s="36">
        <f t="shared" si="146"/>
        <v>368</v>
      </c>
      <c r="B430" s="8" t="s">
        <v>3</v>
      </c>
      <c r="C430" s="60">
        <f>D430+E430+F430+G430+H430+I430</f>
        <v>15894.5</v>
      </c>
      <c r="D430" s="60">
        <f t="shared" si="159"/>
        <v>2908.5</v>
      </c>
      <c r="E430" s="60">
        <f t="shared" si="159"/>
        <v>3386</v>
      </c>
      <c r="F430" s="60">
        <f t="shared" si="159"/>
        <v>2300</v>
      </c>
      <c r="G430" s="60">
        <f t="shared" si="159"/>
        <v>2300</v>
      </c>
      <c r="H430" s="60">
        <f t="shared" si="159"/>
        <v>2300</v>
      </c>
      <c r="I430" s="60">
        <f t="shared" si="159"/>
        <v>2700</v>
      </c>
      <c r="J430" s="19" t="s">
        <v>76</v>
      </c>
    </row>
    <row r="431" spans="1:10" ht="20.25">
      <c r="A431" s="36">
        <f aca="true" t="shared" si="160" ref="A431:A467">A430+1</f>
        <v>369</v>
      </c>
      <c r="B431" s="8" t="s">
        <v>116</v>
      </c>
      <c r="C431" s="60">
        <f>D431+E431+F431+G431+H431+I431</f>
        <v>58665</v>
      </c>
      <c r="D431" s="60">
        <f aca="true" t="shared" si="161" ref="D431:I431">D436</f>
        <v>8715</v>
      </c>
      <c r="E431" s="60">
        <f t="shared" si="161"/>
        <v>9450</v>
      </c>
      <c r="F431" s="60">
        <f t="shared" si="161"/>
        <v>9750</v>
      </c>
      <c r="G431" s="60">
        <f t="shared" si="161"/>
        <v>10050</v>
      </c>
      <c r="H431" s="60">
        <f t="shared" si="161"/>
        <v>10350</v>
      </c>
      <c r="I431" s="60">
        <f t="shared" si="161"/>
        <v>10350</v>
      </c>
      <c r="J431" s="19"/>
    </row>
    <row r="432" spans="1:10" ht="101.25" customHeight="1">
      <c r="A432" s="36">
        <f t="shared" si="160"/>
        <v>370</v>
      </c>
      <c r="B432" s="8" t="s">
        <v>40</v>
      </c>
      <c r="C432" s="60">
        <f aca="true" t="shared" si="162" ref="C432:I432">C433+C434+C435+C436</f>
        <v>86804</v>
      </c>
      <c r="D432" s="60">
        <f t="shared" si="162"/>
        <v>15913.5</v>
      </c>
      <c r="E432" s="60">
        <f t="shared" si="162"/>
        <v>16590.5</v>
      </c>
      <c r="F432" s="60">
        <f t="shared" si="162"/>
        <v>12050</v>
      </c>
      <c r="G432" s="60">
        <f t="shared" si="162"/>
        <v>12350</v>
      </c>
      <c r="H432" s="60">
        <f t="shared" si="162"/>
        <v>12650</v>
      </c>
      <c r="I432" s="60">
        <f t="shared" si="162"/>
        <v>17250</v>
      </c>
      <c r="J432" s="36">
        <v>161</v>
      </c>
    </row>
    <row r="433" spans="1:10" ht="20.25">
      <c r="A433" s="36">
        <f t="shared" si="160"/>
        <v>371</v>
      </c>
      <c r="B433" s="8" t="s">
        <v>25</v>
      </c>
      <c r="C433" s="60">
        <f>D433+E433+F433+G433+H433+I433</f>
        <v>5208.3</v>
      </c>
      <c r="D433" s="60">
        <v>1174.7</v>
      </c>
      <c r="E433" s="60">
        <v>2133.6</v>
      </c>
      <c r="F433" s="60">
        <v>0</v>
      </c>
      <c r="G433" s="60">
        <v>0</v>
      </c>
      <c r="H433" s="60">
        <v>0</v>
      </c>
      <c r="I433" s="60">
        <v>1900</v>
      </c>
      <c r="J433" s="19" t="s">
        <v>76</v>
      </c>
    </row>
    <row r="434" spans="1:10" ht="20.25">
      <c r="A434" s="36">
        <f t="shared" si="160"/>
        <v>372</v>
      </c>
      <c r="B434" s="8" t="s">
        <v>16</v>
      </c>
      <c r="C434" s="60">
        <f>D434+E434+F434+G434+H434+I434</f>
        <v>7036.200000000001</v>
      </c>
      <c r="D434" s="60">
        <v>3115.3</v>
      </c>
      <c r="E434" s="60">
        <v>1620.9</v>
      </c>
      <c r="F434" s="60">
        <v>0</v>
      </c>
      <c r="G434" s="60">
        <v>0</v>
      </c>
      <c r="H434" s="60">
        <v>0</v>
      </c>
      <c r="I434" s="60">
        <v>2300</v>
      </c>
      <c r="J434" s="19" t="s">
        <v>76</v>
      </c>
    </row>
    <row r="435" spans="1:10" ht="20.25">
      <c r="A435" s="36">
        <f t="shared" si="160"/>
        <v>373</v>
      </c>
      <c r="B435" s="8" t="s">
        <v>29</v>
      </c>
      <c r="C435" s="60">
        <f>D435+E435+F435+G435+H435+I435</f>
        <v>15894.5</v>
      </c>
      <c r="D435" s="60">
        <v>2908.5</v>
      </c>
      <c r="E435" s="60">
        <v>3386</v>
      </c>
      <c r="F435" s="60">
        <v>2300</v>
      </c>
      <c r="G435" s="60">
        <v>2300</v>
      </c>
      <c r="H435" s="60">
        <v>2300</v>
      </c>
      <c r="I435" s="60">
        <v>2700</v>
      </c>
      <c r="J435" s="19" t="s">
        <v>76</v>
      </c>
    </row>
    <row r="436" spans="1:10" ht="20.25">
      <c r="A436" s="36">
        <f t="shared" si="160"/>
        <v>374</v>
      </c>
      <c r="B436" s="8" t="s">
        <v>116</v>
      </c>
      <c r="C436" s="60">
        <f>D436+E436+F436+G436+H436+I436</f>
        <v>58665</v>
      </c>
      <c r="D436" s="60">
        <v>8715</v>
      </c>
      <c r="E436" s="60">
        <v>9450</v>
      </c>
      <c r="F436" s="60">
        <v>9750</v>
      </c>
      <c r="G436" s="60">
        <v>10050</v>
      </c>
      <c r="H436" s="60">
        <v>10350</v>
      </c>
      <c r="I436" s="60">
        <v>10350</v>
      </c>
      <c r="J436" s="19"/>
    </row>
    <row r="437" spans="1:10" ht="20.25">
      <c r="A437" s="36">
        <f t="shared" si="160"/>
        <v>375</v>
      </c>
      <c r="B437" s="130" t="s">
        <v>132</v>
      </c>
      <c r="C437" s="142"/>
      <c r="D437" s="142"/>
      <c r="E437" s="142"/>
      <c r="F437" s="142"/>
      <c r="G437" s="142"/>
      <c r="H437" s="142"/>
      <c r="I437" s="142"/>
      <c r="J437" s="142"/>
    </row>
    <row r="438" spans="1:10" ht="40.5">
      <c r="A438" s="36">
        <f t="shared" si="160"/>
        <v>376</v>
      </c>
      <c r="B438" s="15" t="s">
        <v>18</v>
      </c>
      <c r="C438" s="60">
        <f aca="true" t="shared" si="163" ref="C438:I438">C439+C440+C441+C442</f>
        <v>81883</v>
      </c>
      <c r="D438" s="60">
        <f t="shared" si="163"/>
        <v>10178</v>
      </c>
      <c r="E438" s="60">
        <f t="shared" si="163"/>
        <v>11796.2</v>
      </c>
      <c r="F438" s="60">
        <f t="shared" si="163"/>
        <v>11953.2</v>
      </c>
      <c r="G438" s="60">
        <f t="shared" si="163"/>
        <v>11272</v>
      </c>
      <c r="H438" s="60">
        <f t="shared" si="163"/>
        <v>11272</v>
      </c>
      <c r="I438" s="60">
        <f t="shared" si="163"/>
        <v>25411.6</v>
      </c>
      <c r="J438" s="48" t="s">
        <v>76</v>
      </c>
    </row>
    <row r="439" spans="1:10" ht="20.25">
      <c r="A439" s="36">
        <f t="shared" si="160"/>
        <v>377</v>
      </c>
      <c r="B439" s="15" t="s">
        <v>25</v>
      </c>
      <c r="C439" s="60">
        <v>0</v>
      </c>
      <c r="D439" s="60">
        <v>0</v>
      </c>
      <c r="E439" s="60">
        <v>0</v>
      </c>
      <c r="F439" s="60">
        <v>0</v>
      </c>
      <c r="G439" s="60">
        <v>0</v>
      </c>
      <c r="H439" s="60">
        <v>0</v>
      </c>
      <c r="I439" s="60">
        <v>0</v>
      </c>
      <c r="J439" s="48" t="s">
        <v>76</v>
      </c>
    </row>
    <row r="440" spans="1:10" ht="20.25">
      <c r="A440" s="36">
        <f t="shared" si="160"/>
        <v>378</v>
      </c>
      <c r="B440" s="15" t="s">
        <v>11</v>
      </c>
      <c r="C440" s="60">
        <f aca="true" t="shared" si="164" ref="C440:I440">C446</f>
        <v>3435</v>
      </c>
      <c r="D440" s="60">
        <f t="shared" si="164"/>
        <v>526</v>
      </c>
      <c r="E440" s="60">
        <f>E446</f>
        <v>564</v>
      </c>
      <c r="F440" s="60">
        <f t="shared" si="164"/>
        <v>587</v>
      </c>
      <c r="G440" s="60">
        <f t="shared" si="164"/>
        <v>592</v>
      </c>
      <c r="H440" s="60">
        <f t="shared" si="164"/>
        <v>592</v>
      </c>
      <c r="I440" s="60">
        <f t="shared" si="164"/>
        <v>574</v>
      </c>
      <c r="J440" s="48" t="s">
        <v>76</v>
      </c>
    </row>
    <row r="441" spans="1:10" ht="20.25">
      <c r="A441" s="36">
        <f t="shared" si="160"/>
        <v>379</v>
      </c>
      <c r="B441" s="15" t="s">
        <v>29</v>
      </c>
      <c r="C441" s="60">
        <f>C447</f>
        <v>77372.6</v>
      </c>
      <c r="D441" s="60">
        <f aca="true" t="shared" si="165" ref="D441:I441">D447</f>
        <v>9382</v>
      </c>
      <c r="E441" s="60">
        <f t="shared" si="165"/>
        <v>10953</v>
      </c>
      <c r="F441" s="60">
        <f t="shared" si="165"/>
        <v>11100</v>
      </c>
      <c r="G441" s="60">
        <f t="shared" si="165"/>
        <v>10600</v>
      </c>
      <c r="H441" s="60">
        <f t="shared" si="165"/>
        <v>10600</v>
      </c>
      <c r="I441" s="60">
        <f t="shared" si="165"/>
        <v>24737.6</v>
      </c>
      <c r="J441" s="48" t="s">
        <v>76</v>
      </c>
    </row>
    <row r="442" spans="1:10" ht="20.25">
      <c r="A442" s="36">
        <f t="shared" si="160"/>
        <v>380</v>
      </c>
      <c r="B442" s="15" t="s">
        <v>118</v>
      </c>
      <c r="C442" s="60">
        <f>C448</f>
        <v>1075.4</v>
      </c>
      <c r="D442" s="60">
        <f aca="true" t="shared" si="166" ref="D442:I442">D448</f>
        <v>270</v>
      </c>
      <c r="E442" s="60">
        <f t="shared" si="166"/>
        <v>279.2</v>
      </c>
      <c r="F442" s="60">
        <f t="shared" si="166"/>
        <v>266.2</v>
      </c>
      <c r="G442" s="60">
        <f t="shared" si="166"/>
        <v>80</v>
      </c>
      <c r="H442" s="60">
        <f t="shared" si="166"/>
        <v>80</v>
      </c>
      <c r="I442" s="60">
        <f t="shared" si="166"/>
        <v>100</v>
      </c>
      <c r="J442" s="48"/>
    </row>
    <row r="443" spans="1:10" ht="20.25">
      <c r="A443" s="36">
        <f t="shared" si="160"/>
        <v>381</v>
      </c>
      <c r="B443" s="146" t="s">
        <v>8</v>
      </c>
      <c r="C443" s="144"/>
      <c r="D443" s="144"/>
      <c r="E443" s="144"/>
      <c r="F443" s="144"/>
      <c r="G443" s="144"/>
      <c r="H443" s="144"/>
      <c r="I443" s="144"/>
      <c r="J443" s="145"/>
    </row>
    <row r="444" spans="1:10" ht="40.5" customHeight="1">
      <c r="A444" s="36">
        <f t="shared" si="160"/>
        <v>382</v>
      </c>
      <c r="B444" s="8" t="s">
        <v>23</v>
      </c>
      <c r="C444" s="60">
        <f aca="true" t="shared" si="167" ref="C444:I444">C447+C446+C445+C448</f>
        <v>81883</v>
      </c>
      <c r="D444" s="60">
        <f t="shared" si="167"/>
        <v>10178</v>
      </c>
      <c r="E444" s="83">
        <f t="shared" si="167"/>
        <v>11796.2</v>
      </c>
      <c r="F444" s="83">
        <f t="shared" si="167"/>
        <v>11953.2</v>
      </c>
      <c r="G444" s="83">
        <f t="shared" si="167"/>
        <v>11272</v>
      </c>
      <c r="H444" s="83">
        <f t="shared" si="167"/>
        <v>11272</v>
      </c>
      <c r="I444" s="60">
        <f t="shared" si="167"/>
        <v>25411.6</v>
      </c>
      <c r="J444" s="19" t="s">
        <v>76</v>
      </c>
    </row>
    <row r="445" spans="1:10" ht="22.5" customHeight="1">
      <c r="A445" s="36">
        <f t="shared" si="160"/>
        <v>383</v>
      </c>
      <c r="B445" s="8" t="s">
        <v>25</v>
      </c>
      <c r="C445" s="60">
        <f>D445+E445+F445+G445+H445+I445</f>
        <v>0</v>
      </c>
      <c r="D445" s="60">
        <v>0</v>
      </c>
      <c r="E445" s="83">
        <v>0</v>
      </c>
      <c r="F445" s="83">
        <v>0</v>
      </c>
      <c r="G445" s="83">
        <v>0</v>
      </c>
      <c r="H445" s="83">
        <v>0</v>
      </c>
      <c r="I445" s="60">
        <v>0</v>
      </c>
      <c r="J445" s="19" t="s">
        <v>76</v>
      </c>
    </row>
    <row r="446" spans="1:10" ht="20.25">
      <c r="A446" s="36">
        <f t="shared" si="160"/>
        <v>384</v>
      </c>
      <c r="B446" s="8" t="s">
        <v>11</v>
      </c>
      <c r="C446" s="60">
        <f>D446+E446+F446+G446+H446+I446</f>
        <v>3435</v>
      </c>
      <c r="D446" s="60">
        <f aca="true" t="shared" si="168" ref="D446:I446">D452</f>
        <v>526</v>
      </c>
      <c r="E446" s="83">
        <f>E452</f>
        <v>564</v>
      </c>
      <c r="F446" s="83">
        <f t="shared" si="168"/>
        <v>587</v>
      </c>
      <c r="G446" s="83">
        <f t="shared" si="168"/>
        <v>592</v>
      </c>
      <c r="H446" s="83">
        <f t="shared" si="168"/>
        <v>592</v>
      </c>
      <c r="I446" s="60">
        <f t="shared" si="168"/>
        <v>574</v>
      </c>
      <c r="J446" s="19" t="s">
        <v>76</v>
      </c>
    </row>
    <row r="447" spans="1:10" ht="20.25">
      <c r="A447" s="36">
        <f t="shared" si="160"/>
        <v>385</v>
      </c>
      <c r="B447" s="8" t="s">
        <v>3</v>
      </c>
      <c r="C447" s="60">
        <f>D447+E447+F447+G447+H447+I447</f>
        <v>77372.6</v>
      </c>
      <c r="D447" s="60">
        <f aca="true" t="shared" si="169" ref="D447:I447">D450</f>
        <v>9382</v>
      </c>
      <c r="E447" s="83">
        <f t="shared" si="169"/>
        <v>10953</v>
      </c>
      <c r="F447" s="83">
        <f t="shared" si="169"/>
        <v>11100</v>
      </c>
      <c r="G447" s="83">
        <f t="shared" si="169"/>
        <v>10600</v>
      </c>
      <c r="H447" s="83">
        <f t="shared" si="169"/>
        <v>10600</v>
      </c>
      <c r="I447" s="60">
        <f t="shared" si="169"/>
        <v>24737.6</v>
      </c>
      <c r="J447" s="19" t="s">
        <v>76</v>
      </c>
    </row>
    <row r="448" spans="1:10" ht="20.25">
      <c r="A448" s="36">
        <f t="shared" si="160"/>
        <v>386</v>
      </c>
      <c r="B448" s="8" t="s">
        <v>118</v>
      </c>
      <c r="C448" s="60">
        <f>D448+E448+F448+G448+H448+I448</f>
        <v>1075.4</v>
      </c>
      <c r="D448" s="60">
        <f aca="true" t="shared" si="170" ref="D448:I448">D451</f>
        <v>270</v>
      </c>
      <c r="E448" s="83">
        <f t="shared" si="170"/>
        <v>279.2</v>
      </c>
      <c r="F448" s="83">
        <f t="shared" si="170"/>
        <v>266.2</v>
      </c>
      <c r="G448" s="83">
        <f t="shared" si="170"/>
        <v>80</v>
      </c>
      <c r="H448" s="83">
        <f t="shared" si="170"/>
        <v>80</v>
      </c>
      <c r="I448" s="60">
        <f t="shared" si="170"/>
        <v>100</v>
      </c>
      <c r="J448" s="19"/>
    </row>
    <row r="449" spans="1:10" ht="61.5" customHeight="1">
      <c r="A449" s="36">
        <f t="shared" si="160"/>
        <v>387</v>
      </c>
      <c r="B449" s="8" t="s">
        <v>47</v>
      </c>
      <c r="C449" s="60">
        <f aca="true" t="shared" si="171" ref="C449:I449">C450+C451</f>
        <v>78448</v>
      </c>
      <c r="D449" s="60">
        <f t="shared" si="171"/>
        <v>9652</v>
      </c>
      <c r="E449" s="83">
        <f t="shared" si="171"/>
        <v>11232.2</v>
      </c>
      <c r="F449" s="83">
        <f t="shared" si="171"/>
        <v>11366.2</v>
      </c>
      <c r="G449" s="83">
        <f t="shared" si="171"/>
        <v>10680</v>
      </c>
      <c r="H449" s="83">
        <f t="shared" si="171"/>
        <v>10680</v>
      </c>
      <c r="I449" s="60">
        <f t="shared" si="171"/>
        <v>24837.6</v>
      </c>
      <c r="J449" s="36" t="s">
        <v>77</v>
      </c>
    </row>
    <row r="450" spans="1:10" ht="20.25">
      <c r="A450" s="36">
        <f t="shared" si="160"/>
        <v>388</v>
      </c>
      <c r="B450" s="8" t="s">
        <v>32</v>
      </c>
      <c r="C450" s="60">
        <f>D450+E450+F450+G450+H450+I450</f>
        <v>77372.6</v>
      </c>
      <c r="D450" s="60">
        <v>9382</v>
      </c>
      <c r="E450" s="83">
        <v>10953</v>
      </c>
      <c r="F450" s="83">
        <v>11100</v>
      </c>
      <c r="G450" s="83">
        <v>10600</v>
      </c>
      <c r="H450" s="83">
        <v>10600</v>
      </c>
      <c r="I450" s="60">
        <v>24737.6</v>
      </c>
      <c r="J450" s="19" t="s">
        <v>76</v>
      </c>
    </row>
    <row r="451" spans="1:10" ht="20.25">
      <c r="A451" s="27">
        <f t="shared" si="160"/>
        <v>389</v>
      </c>
      <c r="B451" s="26" t="s">
        <v>118</v>
      </c>
      <c r="C451" s="82">
        <f>D451+E451+F451+G451+H451+I451</f>
        <v>1075.4</v>
      </c>
      <c r="D451" s="82">
        <v>270</v>
      </c>
      <c r="E451" s="98">
        <v>279.2</v>
      </c>
      <c r="F451" s="98">
        <v>266.2</v>
      </c>
      <c r="G451" s="98">
        <v>80</v>
      </c>
      <c r="H451" s="98">
        <v>80</v>
      </c>
      <c r="I451" s="82">
        <v>100</v>
      </c>
      <c r="J451" s="28"/>
    </row>
    <row r="452" spans="1:10" ht="184.5" customHeight="1">
      <c r="A452" s="37">
        <f>A451+1</f>
        <v>390</v>
      </c>
      <c r="B452" s="8" t="s">
        <v>193</v>
      </c>
      <c r="C452" s="60">
        <f>D452+E452+F452+G452+H452+I452</f>
        <v>3435</v>
      </c>
      <c r="D452" s="60">
        <f aca="true" t="shared" si="172" ref="D452:I452">D453</f>
        <v>526</v>
      </c>
      <c r="E452" s="60">
        <f t="shared" si="172"/>
        <v>564</v>
      </c>
      <c r="F452" s="60">
        <f t="shared" si="172"/>
        <v>587</v>
      </c>
      <c r="G452" s="60">
        <f t="shared" si="172"/>
        <v>592</v>
      </c>
      <c r="H452" s="60">
        <f t="shared" si="172"/>
        <v>592</v>
      </c>
      <c r="I452" s="60">
        <f t="shared" si="172"/>
        <v>574</v>
      </c>
      <c r="J452" s="36">
        <v>164.166</v>
      </c>
    </row>
    <row r="453" spans="1:10" ht="20.25">
      <c r="A453" s="10">
        <f>A452+1</f>
        <v>391</v>
      </c>
      <c r="B453" s="9" t="s">
        <v>2</v>
      </c>
      <c r="C453" s="70">
        <f>D453+E453+F453+G453+H453+I453</f>
        <v>3435</v>
      </c>
      <c r="D453" s="70">
        <v>526</v>
      </c>
      <c r="E453" s="70">
        <v>564</v>
      </c>
      <c r="F453" s="70">
        <v>587</v>
      </c>
      <c r="G453" s="70">
        <v>592</v>
      </c>
      <c r="H453" s="70">
        <v>592</v>
      </c>
      <c r="I453" s="70">
        <v>574</v>
      </c>
      <c r="J453" s="29" t="s">
        <v>76</v>
      </c>
    </row>
    <row r="454" spans="1:10" ht="39" customHeight="1">
      <c r="A454" s="36">
        <f t="shared" si="160"/>
        <v>392</v>
      </c>
      <c r="B454" s="111" t="s">
        <v>166</v>
      </c>
      <c r="C454" s="140"/>
      <c r="D454" s="140"/>
      <c r="E454" s="140"/>
      <c r="F454" s="140"/>
      <c r="G454" s="140"/>
      <c r="H454" s="140"/>
      <c r="I454" s="140"/>
      <c r="J454" s="141"/>
    </row>
    <row r="455" spans="1:10" ht="40.5">
      <c r="A455" s="36">
        <f t="shared" si="160"/>
        <v>393</v>
      </c>
      <c r="B455" s="8" t="s">
        <v>18</v>
      </c>
      <c r="C455" s="60">
        <f aca="true" t="shared" si="173" ref="C455:I455">C456+C457</f>
        <v>357559.8</v>
      </c>
      <c r="D455" s="60">
        <f t="shared" si="173"/>
        <v>55622.4</v>
      </c>
      <c r="E455" s="60">
        <f t="shared" si="173"/>
        <v>57724.100000000006</v>
      </c>
      <c r="F455" s="60">
        <f t="shared" si="173"/>
        <v>60707.8</v>
      </c>
      <c r="G455" s="60">
        <f t="shared" si="173"/>
        <v>62093.7</v>
      </c>
      <c r="H455" s="60">
        <f t="shared" si="173"/>
        <v>62257.5</v>
      </c>
      <c r="I455" s="60">
        <f t="shared" si="173"/>
        <v>59154.299999999996</v>
      </c>
      <c r="J455" s="19" t="s">
        <v>76</v>
      </c>
    </row>
    <row r="456" spans="1:10" ht="20.25">
      <c r="A456" s="36">
        <f t="shared" si="160"/>
        <v>394</v>
      </c>
      <c r="B456" s="8" t="s">
        <v>2</v>
      </c>
      <c r="C456" s="60">
        <v>0</v>
      </c>
      <c r="D456" s="60">
        <v>0</v>
      </c>
      <c r="E456" s="60">
        <v>0</v>
      </c>
      <c r="F456" s="60">
        <v>0</v>
      </c>
      <c r="G456" s="60">
        <v>0</v>
      </c>
      <c r="H456" s="60">
        <v>0</v>
      </c>
      <c r="I456" s="60">
        <v>0</v>
      </c>
      <c r="J456" s="19" t="s">
        <v>76</v>
      </c>
    </row>
    <row r="457" spans="1:10" ht="20.25">
      <c r="A457" s="36">
        <f t="shared" si="160"/>
        <v>395</v>
      </c>
      <c r="B457" s="8" t="s">
        <v>3</v>
      </c>
      <c r="C457" s="60">
        <f aca="true" t="shared" si="174" ref="C457:I457">C461</f>
        <v>357559.8</v>
      </c>
      <c r="D457" s="60">
        <f t="shared" si="174"/>
        <v>55622.4</v>
      </c>
      <c r="E457" s="60">
        <f t="shared" si="174"/>
        <v>57724.100000000006</v>
      </c>
      <c r="F457" s="60">
        <f t="shared" si="174"/>
        <v>60707.8</v>
      </c>
      <c r="G457" s="60">
        <f t="shared" si="174"/>
        <v>62093.7</v>
      </c>
      <c r="H457" s="60">
        <f t="shared" si="174"/>
        <v>62257.5</v>
      </c>
      <c r="I457" s="60">
        <f t="shared" si="174"/>
        <v>59154.299999999996</v>
      </c>
      <c r="J457" s="19" t="s">
        <v>76</v>
      </c>
    </row>
    <row r="458" spans="1:10" ht="20.25">
      <c r="A458" s="36">
        <f t="shared" si="160"/>
        <v>396</v>
      </c>
      <c r="B458" s="121" t="s">
        <v>8</v>
      </c>
      <c r="C458" s="122"/>
      <c r="D458" s="122"/>
      <c r="E458" s="122"/>
      <c r="F458" s="122"/>
      <c r="G458" s="122"/>
      <c r="H458" s="122"/>
      <c r="I458" s="122"/>
      <c r="J458" s="123"/>
    </row>
    <row r="459" spans="1:10" ht="39.75" customHeight="1">
      <c r="A459" s="36">
        <f t="shared" si="160"/>
        <v>397</v>
      </c>
      <c r="B459" s="8" t="s">
        <v>23</v>
      </c>
      <c r="C459" s="60">
        <f>C460+C461</f>
        <v>357559.8</v>
      </c>
      <c r="D459" s="60">
        <f aca="true" t="shared" si="175" ref="D459:I459">D460+D461</f>
        <v>55622.4</v>
      </c>
      <c r="E459" s="60">
        <f t="shared" si="175"/>
        <v>57724.100000000006</v>
      </c>
      <c r="F459" s="83">
        <f t="shared" si="175"/>
        <v>60707.8</v>
      </c>
      <c r="G459" s="83">
        <f t="shared" si="175"/>
        <v>62093.7</v>
      </c>
      <c r="H459" s="83">
        <f t="shared" si="175"/>
        <v>62257.5</v>
      </c>
      <c r="I459" s="60">
        <f t="shared" si="175"/>
        <v>59154.299999999996</v>
      </c>
      <c r="J459" s="19" t="s">
        <v>76</v>
      </c>
    </row>
    <row r="460" spans="1:10" ht="20.25">
      <c r="A460" s="36">
        <f t="shared" si="160"/>
        <v>398</v>
      </c>
      <c r="B460" s="8" t="s">
        <v>2</v>
      </c>
      <c r="C460" s="60">
        <v>0</v>
      </c>
      <c r="D460" s="60">
        <v>0</v>
      </c>
      <c r="E460" s="60">
        <v>0</v>
      </c>
      <c r="F460" s="83">
        <v>0</v>
      </c>
      <c r="G460" s="83">
        <v>0</v>
      </c>
      <c r="H460" s="83">
        <v>0</v>
      </c>
      <c r="I460" s="60">
        <v>0</v>
      </c>
      <c r="J460" s="19" t="s">
        <v>76</v>
      </c>
    </row>
    <row r="461" spans="1:10" ht="20.25">
      <c r="A461" s="36">
        <f t="shared" si="160"/>
        <v>399</v>
      </c>
      <c r="B461" s="8" t="s">
        <v>3</v>
      </c>
      <c r="C461" s="60">
        <f aca="true" t="shared" si="176" ref="C461:I461">C463+C465+C467+C469+C471+C473</f>
        <v>357559.8</v>
      </c>
      <c r="D461" s="60">
        <f t="shared" si="176"/>
        <v>55622.4</v>
      </c>
      <c r="E461" s="60">
        <f t="shared" si="176"/>
        <v>57724.100000000006</v>
      </c>
      <c r="F461" s="83">
        <f t="shared" si="176"/>
        <v>60707.8</v>
      </c>
      <c r="G461" s="83">
        <f t="shared" si="176"/>
        <v>62093.7</v>
      </c>
      <c r="H461" s="83">
        <f t="shared" si="176"/>
        <v>62257.5</v>
      </c>
      <c r="I461" s="60">
        <f t="shared" si="176"/>
        <v>59154.299999999996</v>
      </c>
      <c r="J461" s="36" t="s">
        <v>76</v>
      </c>
    </row>
    <row r="462" spans="1:10" ht="62.25" customHeight="1">
      <c r="A462" s="36">
        <f t="shared" si="160"/>
        <v>400</v>
      </c>
      <c r="B462" s="8" t="s">
        <v>35</v>
      </c>
      <c r="C462" s="60">
        <f>D462+E462+F462+G462+H462+I462</f>
        <v>2874.3999999999996</v>
      </c>
      <c r="D462" s="60">
        <f aca="true" t="shared" si="177" ref="D462:I462">D463</f>
        <v>1387.1</v>
      </c>
      <c r="E462" s="60">
        <f t="shared" si="177"/>
        <v>1487.3</v>
      </c>
      <c r="F462" s="83">
        <f t="shared" si="177"/>
        <v>0</v>
      </c>
      <c r="G462" s="83">
        <f t="shared" si="177"/>
        <v>0</v>
      </c>
      <c r="H462" s="83">
        <f t="shared" si="177"/>
        <v>0</v>
      </c>
      <c r="I462" s="60">
        <f t="shared" si="177"/>
        <v>0</v>
      </c>
      <c r="J462" s="36">
        <v>171</v>
      </c>
    </row>
    <row r="463" spans="1:10" ht="20.25">
      <c r="A463" s="36">
        <f t="shared" si="160"/>
        <v>401</v>
      </c>
      <c r="B463" s="8" t="s">
        <v>3</v>
      </c>
      <c r="C463" s="60">
        <f>D463+E463+F463+G463+H463+I463</f>
        <v>2874.3999999999996</v>
      </c>
      <c r="D463" s="60">
        <v>1387.1</v>
      </c>
      <c r="E463" s="60">
        <v>1487.3</v>
      </c>
      <c r="F463" s="60">
        <v>0</v>
      </c>
      <c r="G463" s="60">
        <v>0</v>
      </c>
      <c r="H463" s="60">
        <v>0</v>
      </c>
      <c r="I463" s="60">
        <v>0</v>
      </c>
      <c r="J463" s="36" t="s">
        <v>76</v>
      </c>
    </row>
    <row r="464" spans="1:10" ht="79.5" customHeight="1">
      <c r="A464" s="36">
        <f t="shared" si="160"/>
        <v>402</v>
      </c>
      <c r="B464" s="8" t="s">
        <v>70</v>
      </c>
      <c r="C464" s="59">
        <f>C465</f>
        <v>208057.1</v>
      </c>
      <c r="D464" s="59">
        <f aca="true" t="shared" si="178" ref="D464:I464">D465</f>
        <v>31955.2</v>
      </c>
      <c r="E464" s="59">
        <f t="shared" si="178"/>
        <v>32921.5</v>
      </c>
      <c r="F464" s="59">
        <f t="shared" si="178"/>
        <v>35403.8</v>
      </c>
      <c r="G464" s="59">
        <f t="shared" si="178"/>
        <v>36333.7</v>
      </c>
      <c r="H464" s="59">
        <f t="shared" si="178"/>
        <v>36442.9</v>
      </c>
      <c r="I464" s="59">
        <f t="shared" si="178"/>
        <v>35000</v>
      </c>
      <c r="J464" s="36">
        <v>171</v>
      </c>
    </row>
    <row r="465" spans="1:10" ht="20.25">
      <c r="A465" s="36">
        <f t="shared" si="160"/>
        <v>403</v>
      </c>
      <c r="B465" s="8" t="s">
        <v>3</v>
      </c>
      <c r="C465" s="59">
        <f>D465+E465+F465+G465+H465+I465</f>
        <v>208057.1</v>
      </c>
      <c r="D465" s="59">
        <v>31955.2</v>
      </c>
      <c r="E465" s="59">
        <v>32921.5</v>
      </c>
      <c r="F465" s="59">
        <v>35403.8</v>
      </c>
      <c r="G465" s="59">
        <v>36333.7</v>
      </c>
      <c r="H465" s="59">
        <v>36442.9</v>
      </c>
      <c r="I465" s="59">
        <v>35000</v>
      </c>
      <c r="J465" s="36" t="s">
        <v>76</v>
      </c>
    </row>
    <row r="466" spans="1:10" ht="98.25" customHeight="1">
      <c r="A466" s="36">
        <f t="shared" si="160"/>
        <v>404</v>
      </c>
      <c r="B466" s="8" t="s">
        <v>71</v>
      </c>
      <c r="C466" s="59">
        <f>C467</f>
        <v>144185.8</v>
      </c>
      <c r="D466" s="59">
        <f aca="true" t="shared" si="179" ref="D466:I466">D467</f>
        <v>21871.6</v>
      </c>
      <c r="E466" s="59">
        <f t="shared" si="179"/>
        <v>22987.5</v>
      </c>
      <c r="F466" s="59">
        <f t="shared" si="179"/>
        <v>24919.1</v>
      </c>
      <c r="G466" s="59">
        <f t="shared" si="179"/>
        <v>25376.5</v>
      </c>
      <c r="H466" s="59">
        <f t="shared" si="179"/>
        <v>25431.1</v>
      </c>
      <c r="I466" s="59">
        <f t="shared" si="179"/>
        <v>23600</v>
      </c>
      <c r="J466" s="36">
        <v>171</v>
      </c>
    </row>
    <row r="467" spans="1:10" ht="20.25">
      <c r="A467" s="36">
        <f t="shared" si="160"/>
        <v>405</v>
      </c>
      <c r="B467" s="8" t="s">
        <v>32</v>
      </c>
      <c r="C467" s="59">
        <f>D467+E467+F467+G467+H467+I467</f>
        <v>144185.8</v>
      </c>
      <c r="D467" s="59">
        <v>21871.6</v>
      </c>
      <c r="E467" s="59">
        <v>22987.5</v>
      </c>
      <c r="F467" s="59">
        <v>24919.1</v>
      </c>
      <c r="G467" s="59">
        <v>25376.5</v>
      </c>
      <c r="H467" s="59">
        <v>25431.1</v>
      </c>
      <c r="I467" s="59">
        <v>23600</v>
      </c>
      <c r="J467" s="36" t="s">
        <v>76</v>
      </c>
    </row>
    <row r="468" spans="1:10" ht="101.25" customHeight="1">
      <c r="A468" s="36">
        <f aca="true" t="shared" si="180" ref="A468:A475">A467+1</f>
        <v>406</v>
      </c>
      <c r="B468" s="8" t="s">
        <v>82</v>
      </c>
      <c r="C468" s="59">
        <f>D468+E468+F468+G468+H468+I468</f>
        <v>0</v>
      </c>
      <c r="D468" s="59">
        <f>D469</f>
        <v>0</v>
      </c>
      <c r="E468" s="59">
        <f>D468*1.05</f>
        <v>0</v>
      </c>
      <c r="F468" s="59">
        <f>E468*1.05</f>
        <v>0</v>
      </c>
      <c r="G468" s="59">
        <v>0</v>
      </c>
      <c r="H468" s="59">
        <f>F468*1.1</f>
        <v>0</v>
      </c>
      <c r="I468" s="59">
        <f>H468*1.05</f>
        <v>0</v>
      </c>
      <c r="J468" s="36">
        <v>173</v>
      </c>
    </row>
    <row r="469" spans="1:10" ht="20.25">
      <c r="A469" s="36">
        <f t="shared" si="180"/>
        <v>407</v>
      </c>
      <c r="B469" s="8" t="s">
        <v>3</v>
      </c>
      <c r="C469" s="59">
        <f>D469+E469+F469+G469+H469+I469</f>
        <v>0</v>
      </c>
      <c r="D469" s="59">
        <v>0</v>
      </c>
      <c r="E469" s="59">
        <v>0</v>
      </c>
      <c r="F469" s="59">
        <f>E469*1.05</f>
        <v>0</v>
      </c>
      <c r="G469" s="59">
        <v>0</v>
      </c>
      <c r="H469" s="59">
        <f>F469*1.1</f>
        <v>0</v>
      </c>
      <c r="I469" s="59">
        <f>H469*1.05</f>
        <v>0</v>
      </c>
      <c r="J469" s="36" t="s">
        <v>76</v>
      </c>
    </row>
    <row r="470" spans="1:10" ht="120.75" customHeight="1">
      <c r="A470" s="36">
        <f t="shared" si="180"/>
        <v>408</v>
      </c>
      <c r="B470" s="21" t="s">
        <v>74</v>
      </c>
      <c r="C470" s="59">
        <f aca="true" t="shared" si="181" ref="C470:I472">C471</f>
        <v>2130.3999999999996</v>
      </c>
      <c r="D470" s="59">
        <f t="shared" si="181"/>
        <v>358.5</v>
      </c>
      <c r="E470" s="59">
        <f t="shared" si="181"/>
        <v>277.3</v>
      </c>
      <c r="F470" s="59">
        <f t="shared" si="181"/>
        <v>332.9</v>
      </c>
      <c r="G470" s="59">
        <f t="shared" si="181"/>
        <v>331.5</v>
      </c>
      <c r="H470" s="59">
        <f t="shared" si="181"/>
        <v>331.5</v>
      </c>
      <c r="I470" s="59">
        <f t="shared" si="181"/>
        <v>498.7</v>
      </c>
      <c r="J470" s="36">
        <v>171</v>
      </c>
    </row>
    <row r="471" spans="1:10" ht="20.25">
      <c r="A471" s="36">
        <f t="shared" si="180"/>
        <v>409</v>
      </c>
      <c r="B471" s="8" t="s">
        <v>3</v>
      </c>
      <c r="C471" s="59">
        <f>D471+E471+F471+G471+H471+I471</f>
        <v>2130.3999999999996</v>
      </c>
      <c r="D471" s="59">
        <v>358.5</v>
      </c>
      <c r="E471" s="59">
        <v>277.3</v>
      </c>
      <c r="F471" s="59">
        <v>332.9</v>
      </c>
      <c r="G471" s="59">
        <v>331.5</v>
      </c>
      <c r="H471" s="59">
        <v>331.5</v>
      </c>
      <c r="I471" s="59">
        <v>498.7</v>
      </c>
      <c r="J471" s="36" t="s">
        <v>76</v>
      </c>
    </row>
    <row r="472" spans="1:10" ht="79.5" customHeight="1">
      <c r="A472" s="36">
        <f t="shared" si="180"/>
        <v>410</v>
      </c>
      <c r="B472" s="21" t="s">
        <v>97</v>
      </c>
      <c r="C472" s="59">
        <f t="shared" si="181"/>
        <v>312.1</v>
      </c>
      <c r="D472" s="59">
        <f t="shared" si="181"/>
        <v>50</v>
      </c>
      <c r="E472" s="59">
        <f t="shared" si="181"/>
        <v>50.5</v>
      </c>
      <c r="F472" s="59">
        <f t="shared" si="181"/>
        <v>52</v>
      </c>
      <c r="G472" s="59">
        <f t="shared" si="181"/>
        <v>52</v>
      </c>
      <c r="H472" s="59">
        <f t="shared" si="181"/>
        <v>52</v>
      </c>
      <c r="I472" s="59">
        <f t="shared" si="181"/>
        <v>55.6</v>
      </c>
      <c r="J472" s="36" t="s">
        <v>111</v>
      </c>
    </row>
    <row r="473" spans="1:10" ht="20.25">
      <c r="A473" s="36">
        <f t="shared" si="180"/>
        <v>411</v>
      </c>
      <c r="B473" s="8" t="s">
        <v>3</v>
      </c>
      <c r="C473" s="59">
        <f>D473+E473+F473+G473+H473+I473</f>
        <v>312.1</v>
      </c>
      <c r="D473" s="59">
        <v>50</v>
      </c>
      <c r="E473" s="59">
        <v>50.5</v>
      </c>
      <c r="F473" s="59">
        <v>52</v>
      </c>
      <c r="G473" s="59">
        <v>52</v>
      </c>
      <c r="H473" s="59">
        <v>52</v>
      </c>
      <c r="I473" s="59">
        <v>55.6</v>
      </c>
      <c r="J473" s="36" t="s">
        <v>76</v>
      </c>
    </row>
    <row r="474" spans="1:10" ht="20.25">
      <c r="A474" s="36">
        <f t="shared" si="180"/>
        <v>412</v>
      </c>
      <c r="B474" s="134" t="s">
        <v>163</v>
      </c>
      <c r="C474" s="150"/>
      <c r="D474" s="150"/>
      <c r="E474" s="150"/>
      <c r="F474" s="150"/>
      <c r="G474" s="150"/>
      <c r="H474" s="150"/>
      <c r="I474" s="150"/>
      <c r="J474" s="151"/>
    </row>
    <row r="475" spans="1:10" ht="40.5">
      <c r="A475" s="36">
        <f t="shared" si="180"/>
        <v>413</v>
      </c>
      <c r="B475" s="8" t="s">
        <v>18</v>
      </c>
      <c r="C475" s="60">
        <f>SUM(C476:C478)</f>
        <v>54225</v>
      </c>
      <c r="D475" s="60">
        <v>0</v>
      </c>
      <c r="E475" s="60">
        <f>SUM(E476:E478)</f>
        <v>6475</v>
      </c>
      <c r="F475" s="60">
        <f>F480</f>
        <v>8200</v>
      </c>
      <c r="G475" s="60">
        <f>SUM(G476:G478)</f>
        <v>10600</v>
      </c>
      <c r="H475" s="60">
        <f>SUM(H476:H478)</f>
        <v>12200</v>
      </c>
      <c r="I475" s="60">
        <f>SUM(I476:I478)</f>
        <v>16750</v>
      </c>
      <c r="J475" s="19" t="s">
        <v>76</v>
      </c>
    </row>
    <row r="476" spans="1:10" ht="20.25">
      <c r="A476" s="36">
        <f aca="true" t="shared" si="182" ref="A476:A524">A475+1</f>
        <v>414</v>
      </c>
      <c r="B476" s="8" t="s">
        <v>16</v>
      </c>
      <c r="C476" s="60">
        <f>SUM(D476:I476)</f>
        <v>2356.8</v>
      </c>
      <c r="D476" s="60">
        <v>0</v>
      </c>
      <c r="E476" s="60">
        <f>E481</f>
        <v>56.8</v>
      </c>
      <c r="F476" s="60">
        <f>F481</f>
        <v>0</v>
      </c>
      <c r="G476" s="60">
        <f aca="true" t="shared" si="183" ref="G476:I477">G481</f>
        <v>0</v>
      </c>
      <c r="H476" s="60">
        <f t="shared" si="183"/>
        <v>0</v>
      </c>
      <c r="I476" s="60">
        <f t="shared" si="183"/>
        <v>2300</v>
      </c>
      <c r="J476" s="19" t="s">
        <v>76</v>
      </c>
    </row>
    <row r="477" spans="1:10" ht="20.25">
      <c r="A477" s="36">
        <f t="shared" si="182"/>
        <v>415</v>
      </c>
      <c r="B477" s="8" t="s">
        <v>32</v>
      </c>
      <c r="C477" s="60">
        <f>SUM(D477:I477)</f>
        <v>3220.2</v>
      </c>
      <c r="D477" s="60">
        <v>0</v>
      </c>
      <c r="E477" s="60">
        <f>E482</f>
        <v>370.2</v>
      </c>
      <c r="F477" s="60">
        <f>F482</f>
        <v>600</v>
      </c>
      <c r="G477" s="60">
        <f t="shared" si="183"/>
        <v>600</v>
      </c>
      <c r="H477" s="60">
        <f t="shared" si="183"/>
        <v>600</v>
      </c>
      <c r="I477" s="60">
        <f t="shared" si="183"/>
        <v>1050</v>
      </c>
      <c r="J477" s="19" t="s">
        <v>76</v>
      </c>
    </row>
    <row r="478" spans="1:10" ht="20.25">
      <c r="A478" s="36">
        <f t="shared" si="182"/>
        <v>416</v>
      </c>
      <c r="B478" s="8" t="s">
        <v>116</v>
      </c>
      <c r="C478" s="60">
        <f>SUM(D478:I478)</f>
        <v>48648</v>
      </c>
      <c r="D478" s="60">
        <v>0</v>
      </c>
      <c r="E478" s="60">
        <v>6048</v>
      </c>
      <c r="F478" s="60">
        <f>F483</f>
        <v>7600</v>
      </c>
      <c r="G478" s="60">
        <f>G483</f>
        <v>10000</v>
      </c>
      <c r="H478" s="60">
        <f>H483</f>
        <v>11600</v>
      </c>
      <c r="I478" s="60">
        <f>I483</f>
        <v>13400</v>
      </c>
      <c r="J478" s="39"/>
    </row>
    <row r="479" spans="1:10" ht="20.25">
      <c r="A479" s="36">
        <f t="shared" si="182"/>
        <v>417</v>
      </c>
      <c r="B479" s="121" t="s">
        <v>14</v>
      </c>
      <c r="C479" s="122"/>
      <c r="D479" s="122"/>
      <c r="E479" s="122"/>
      <c r="F479" s="122"/>
      <c r="G479" s="122"/>
      <c r="H479" s="122"/>
      <c r="I479" s="122"/>
      <c r="J479" s="123"/>
    </row>
    <row r="480" spans="1:10" ht="39.75" customHeight="1">
      <c r="A480" s="36">
        <f t="shared" si="182"/>
        <v>418</v>
      </c>
      <c r="B480" s="15" t="s">
        <v>23</v>
      </c>
      <c r="C480" s="60">
        <f>SUM(C481:C483)</f>
        <v>54225</v>
      </c>
      <c r="D480" s="60">
        <v>0</v>
      </c>
      <c r="E480" s="60">
        <f>E484</f>
        <v>6475</v>
      </c>
      <c r="F480" s="60">
        <f>F481+F482+F483</f>
        <v>8200</v>
      </c>
      <c r="G480" s="60">
        <f>G481+G482+G483</f>
        <v>10600</v>
      </c>
      <c r="H480" s="60">
        <f>H481+H482+H483</f>
        <v>12200</v>
      </c>
      <c r="I480" s="60">
        <f>I481+I482+I483</f>
        <v>16750</v>
      </c>
      <c r="J480" s="48" t="s">
        <v>76</v>
      </c>
    </row>
    <row r="481" spans="1:10" ht="20.25">
      <c r="A481" s="36">
        <f t="shared" si="182"/>
        <v>419</v>
      </c>
      <c r="B481" s="15" t="s">
        <v>16</v>
      </c>
      <c r="C481" s="60">
        <f>D481+E481+F481+G481+H481+I481</f>
        <v>2356.8</v>
      </c>
      <c r="D481" s="60">
        <v>0</v>
      </c>
      <c r="E481" s="60">
        <f>E485</f>
        <v>56.8</v>
      </c>
      <c r="F481" s="60">
        <f aca="true" t="shared" si="184" ref="F481:H482">F485</f>
        <v>0</v>
      </c>
      <c r="G481" s="60">
        <f t="shared" si="184"/>
        <v>0</v>
      </c>
      <c r="H481" s="60">
        <f t="shared" si="184"/>
        <v>0</v>
      </c>
      <c r="I481" s="60">
        <v>2300</v>
      </c>
      <c r="J481" s="48" t="s">
        <v>76</v>
      </c>
    </row>
    <row r="482" spans="1:10" ht="20.25">
      <c r="A482" s="36">
        <f t="shared" si="182"/>
        <v>420</v>
      </c>
      <c r="B482" s="15" t="s">
        <v>32</v>
      </c>
      <c r="C482" s="60">
        <f>D482+E482+F482+G482+H482+I482</f>
        <v>3220.2</v>
      </c>
      <c r="D482" s="60">
        <v>0</v>
      </c>
      <c r="E482" s="60">
        <f>E486</f>
        <v>370.2</v>
      </c>
      <c r="F482" s="60">
        <f t="shared" si="184"/>
        <v>600</v>
      </c>
      <c r="G482" s="60">
        <f t="shared" si="184"/>
        <v>600</v>
      </c>
      <c r="H482" s="60">
        <f t="shared" si="184"/>
        <v>600</v>
      </c>
      <c r="I482" s="60">
        <f>I486</f>
        <v>1050</v>
      </c>
      <c r="J482" s="48" t="s">
        <v>76</v>
      </c>
    </row>
    <row r="483" spans="1:10" ht="20.25">
      <c r="A483" s="36">
        <f t="shared" si="182"/>
        <v>421</v>
      </c>
      <c r="B483" s="15" t="s">
        <v>116</v>
      </c>
      <c r="C483" s="60">
        <f>SUM(D483:I483)</f>
        <v>48648</v>
      </c>
      <c r="D483" s="60">
        <v>0</v>
      </c>
      <c r="E483" s="60">
        <v>6048</v>
      </c>
      <c r="F483" s="60">
        <f>F487</f>
        <v>7600</v>
      </c>
      <c r="G483" s="60">
        <v>10000</v>
      </c>
      <c r="H483" s="60">
        <v>11600</v>
      </c>
      <c r="I483" s="60">
        <v>13400</v>
      </c>
      <c r="J483" s="48" t="s">
        <v>117</v>
      </c>
    </row>
    <row r="484" spans="1:10" ht="98.25" customHeight="1">
      <c r="A484" s="36">
        <f t="shared" si="182"/>
        <v>422</v>
      </c>
      <c r="B484" s="6" t="s">
        <v>141</v>
      </c>
      <c r="C484" s="60">
        <f>SUM(C485:C490)</f>
        <v>62875.200000000004</v>
      </c>
      <c r="D484" s="60">
        <v>0</v>
      </c>
      <c r="E484" s="60">
        <f>SUM(E485:E487)</f>
        <v>6475</v>
      </c>
      <c r="F484" s="83">
        <f>F485+F486+F487</f>
        <v>8200</v>
      </c>
      <c r="G484" s="83">
        <f>G485+G486+G487</f>
        <v>10600</v>
      </c>
      <c r="H484" s="83">
        <f>H485+H486+H487</f>
        <v>12200</v>
      </c>
      <c r="I484" s="83">
        <f>I485+I486+I487</f>
        <v>16750</v>
      </c>
      <c r="J484" s="58">
        <v>176</v>
      </c>
    </row>
    <row r="485" spans="1:10" ht="20.25">
      <c r="A485" s="36">
        <f t="shared" si="182"/>
        <v>423</v>
      </c>
      <c r="B485" s="15" t="s">
        <v>16</v>
      </c>
      <c r="C485" s="60">
        <f>SUM(D485:I485)</f>
        <v>2356.8</v>
      </c>
      <c r="D485" s="60">
        <v>0</v>
      </c>
      <c r="E485" s="60">
        <v>56.8</v>
      </c>
      <c r="F485" s="83">
        <v>0</v>
      </c>
      <c r="G485" s="83">
        <v>0</v>
      </c>
      <c r="H485" s="83">
        <v>0</v>
      </c>
      <c r="I485" s="60">
        <v>2300</v>
      </c>
      <c r="J485" s="12"/>
    </row>
    <row r="486" spans="1:10" ht="20.25">
      <c r="A486" s="36">
        <f t="shared" si="182"/>
        <v>424</v>
      </c>
      <c r="B486" s="15" t="s">
        <v>32</v>
      </c>
      <c r="C486" s="60">
        <f>SUM(D486:I486)</f>
        <v>3220.2</v>
      </c>
      <c r="D486" s="60">
        <v>0</v>
      </c>
      <c r="E486" s="60">
        <v>370.2</v>
      </c>
      <c r="F486" s="60">
        <v>600</v>
      </c>
      <c r="G486" s="83">
        <v>600</v>
      </c>
      <c r="H486" s="83">
        <v>600</v>
      </c>
      <c r="I486" s="60">
        <v>1050</v>
      </c>
      <c r="J486" s="12" t="s">
        <v>117</v>
      </c>
    </row>
    <row r="487" spans="1:10" ht="20.25">
      <c r="A487" s="36">
        <f t="shared" si="182"/>
        <v>425</v>
      </c>
      <c r="B487" s="6" t="s">
        <v>116</v>
      </c>
      <c r="C487" s="60">
        <f>SUM(D487:I487)</f>
        <v>48648</v>
      </c>
      <c r="D487" s="60">
        <v>0</v>
      </c>
      <c r="E487" s="60">
        <v>6048</v>
      </c>
      <c r="F487" s="60">
        <v>7600</v>
      </c>
      <c r="G487" s="60">
        <v>10000</v>
      </c>
      <c r="H487" s="60">
        <v>11600</v>
      </c>
      <c r="I487" s="60">
        <v>13400</v>
      </c>
      <c r="J487" s="48" t="s">
        <v>117</v>
      </c>
    </row>
    <row r="488" spans="1:10" ht="21">
      <c r="A488" s="36">
        <f t="shared" si="182"/>
        <v>426</v>
      </c>
      <c r="B488" s="148" t="s">
        <v>148</v>
      </c>
      <c r="C488" s="148"/>
      <c r="D488" s="148"/>
      <c r="E488" s="148"/>
      <c r="F488" s="148"/>
      <c r="G488" s="148"/>
      <c r="H488" s="148"/>
      <c r="I488" s="148"/>
      <c r="J488" s="149"/>
    </row>
    <row r="489" spans="1:10" ht="40.5">
      <c r="A489" s="36">
        <f t="shared" si="182"/>
        <v>427</v>
      </c>
      <c r="B489" s="15" t="s">
        <v>18</v>
      </c>
      <c r="C489" s="60">
        <f aca="true" t="shared" si="185" ref="C489:I489">C490+C491</f>
        <v>5891.4</v>
      </c>
      <c r="D489" s="60">
        <f t="shared" si="185"/>
        <v>0</v>
      </c>
      <c r="E489" s="60">
        <f t="shared" si="185"/>
        <v>1841.4</v>
      </c>
      <c r="F489" s="60">
        <f t="shared" si="185"/>
        <v>1460</v>
      </c>
      <c r="G489" s="60">
        <f t="shared" si="185"/>
        <v>620</v>
      </c>
      <c r="H489" s="60">
        <f t="shared" si="185"/>
        <v>620</v>
      </c>
      <c r="I489" s="60">
        <f t="shared" si="185"/>
        <v>1350</v>
      </c>
      <c r="J489" s="6"/>
    </row>
    <row r="490" spans="1:10" ht="20.25">
      <c r="A490" s="36">
        <f t="shared" si="182"/>
        <v>428</v>
      </c>
      <c r="B490" s="15" t="s">
        <v>134</v>
      </c>
      <c r="C490" s="91">
        <f>C494</f>
        <v>2758.8</v>
      </c>
      <c r="D490" s="60">
        <f>D491</f>
        <v>0</v>
      </c>
      <c r="E490" s="91">
        <f>E494</f>
        <v>1288.8</v>
      </c>
      <c r="F490" s="91">
        <f aca="true" t="shared" si="186" ref="F490:I491">F494</f>
        <v>840</v>
      </c>
      <c r="G490" s="91">
        <f t="shared" si="186"/>
        <v>0</v>
      </c>
      <c r="H490" s="91">
        <f t="shared" si="186"/>
        <v>0</v>
      </c>
      <c r="I490" s="91">
        <f t="shared" si="186"/>
        <v>630</v>
      </c>
      <c r="J490" s="12" t="s">
        <v>117</v>
      </c>
    </row>
    <row r="491" spans="1:10" ht="20.25">
      <c r="A491" s="36">
        <f t="shared" si="182"/>
        <v>429</v>
      </c>
      <c r="B491" s="15" t="s">
        <v>3</v>
      </c>
      <c r="C491" s="91">
        <f>C495</f>
        <v>3132.6</v>
      </c>
      <c r="D491" s="60">
        <f>D496</f>
        <v>0</v>
      </c>
      <c r="E491" s="91">
        <f>E495</f>
        <v>552.6</v>
      </c>
      <c r="F491" s="91">
        <f t="shared" si="186"/>
        <v>620</v>
      </c>
      <c r="G491" s="91">
        <f t="shared" si="186"/>
        <v>620</v>
      </c>
      <c r="H491" s="91">
        <f t="shared" si="186"/>
        <v>620</v>
      </c>
      <c r="I491" s="91">
        <f t="shared" si="186"/>
        <v>720</v>
      </c>
      <c r="J491" s="12" t="s">
        <v>117</v>
      </c>
    </row>
    <row r="492" spans="1:10" ht="20.25">
      <c r="A492" s="36">
        <f t="shared" si="182"/>
        <v>430</v>
      </c>
      <c r="B492" s="121" t="s">
        <v>14</v>
      </c>
      <c r="C492" s="122"/>
      <c r="D492" s="122"/>
      <c r="E492" s="122"/>
      <c r="F492" s="122"/>
      <c r="G492" s="122"/>
      <c r="H492" s="122"/>
      <c r="I492" s="122"/>
      <c r="J492" s="123"/>
    </row>
    <row r="493" spans="1:10" ht="41.25" customHeight="1">
      <c r="A493" s="36">
        <f t="shared" si="182"/>
        <v>431</v>
      </c>
      <c r="B493" s="8" t="s">
        <v>23</v>
      </c>
      <c r="C493" s="60">
        <f>D493+E493+F493+G493+H493+I493</f>
        <v>5891.4</v>
      </c>
      <c r="D493" s="60">
        <f aca="true" t="shared" si="187" ref="D493:I493">D494+D495</f>
        <v>0</v>
      </c>
      <c r="E493" s="60">
        <f t="shared" si="187"/>
        <v>1841.4</v>
      </c>
      <c r="F493" s="60">
        <f t="shared" si="187"/>
        <v>1460</v>
      </c>
      <c r="G493" s="60">
        <f t="shared" si="187"/>
        <v>620</v>
      </c>
      <c r="H493" s="60">
        <f t="shared" si="187"/>
        <v>620</v>
      </c>
      <c r="I493" s="60">
        <f t="shared" si="187"/>
        <v>1350</v>
      </c>
      <c r="J493" s="36" t="s">
        <v>117</v>
      </c>
    </row>
    <row r="494" spans="1:10" ht="20.25">
      <c r="A494" s="36">
        <f t="shared" si="182"/>
        <v>432</v>
      </c>
      <c r="B494" s="8" t="s">
        <v>16</v>
      </c>
      <c r="C494" s="60">
        <f>D494+E494+F494+G494+H494+I494</f>
        <v>2758.8</v>
      </c>
      <c r="D494" s="60">
        <f aca="true" t="shared" si="188" ref="D494:I495">D497+D520</f>
        <v>0</v>
      </c>
      <c r="E494" s="60">
        <f t="shared" si="188"/>
        <v>1288.8</v>
      </c>
      <c r="F494" s="60">
        <v>840</v>
      </c>
      <c r="G494" s="60">
        <f t="shared" si="188"/>
        <v>0</v>
      </c>
      <c r="H494" s="60">
        <f t="shared" si="188"/>
        <v>0</v>
      </c>
      <c r="I494" s="60">
        <f t="shared" si="188"/>
        <v>630</v>
      </c>
      <c r="J494" s="36" t="s">
        <v>117</v>
      </c>
    </row>
    <row r="495" spans="1:10" ht="20.25">
      <c r="A495" s="36">
        <f t="shared" si="182"/>
        <v>433</v>
      </c>
      <c r="B495" s="8" t="s">
        <v>32</v>
      </c>
      <c r="C495" s="60">
        <f>D495+E495+F495+G495+H495+I495</f>
        <v>3132.6</v>
      </c>
      <c r="D495" s="60">
        <f t="shared" si="188"/>
        <v>0</v>
      </c>
      <c r="E495" s="60">
        <f t="shared" si="188"/>
        <v>552.6</v>
      </c>
      <c r="F495" s="60">
        <f t="shared" si="188"/>
        <v>620</v>
      </c>
      <c r="G495" s="60">
        <f t="shared" si="188"/>
        <v>620</v>
      </c>
      <c r="H495" s="60">
        <f t="shared" si="188"/>
        <v>620</v>
      </c>
      <c r="I495" s="60">
        <f t="shared" si="188"/>
        <v>720</v>
      </c>
      <c r="J495" s="36" t="s">
        <v>117</v>
      </c>
    </row>
    <row r="496" spans="1:10" ht="120" customHeight="1">
      <c r="A496" s="36">
        <f t="shared" si="182"/>
        <v>434</v>
      </c>
      <c r="B496" s="14" t="s">
        <v>142</v>
      </c>
      <c r="C496" s="60">
        <f aca="true" t="shared" si="189" ref="C496:I496">C497+C498</f>
        <v>4350</v>
      </c>
      <c r="D496" s="60">
        <f t="shared" si="189"/>
        <v>0</v>
      </c>
      <c r="E496" s="60">
        <f t="shared" si="189"/>
        <v>1200</v>
      </c>
      <c r="F496" s="60">
        <f t="shared" si="189"/>
        <v>1260</v>
      </c>
      <c r="G496" s="83">
        <f t="shared" si="189"/>
        <v>420</v>
      </c>
      <c r="H496" s="83">
        <f t="shared" si="189"/>
        <v>420</v>
      </c>
      <c r="I496" s="60">
        <f t="shared" si="189"/>
        <v>1050</v>
      </c>
      <c r="J496" s="36" t="s">
        <v>117</v>
      </c>
    </row>
    <row r="497" spans="1:10" ht="24" customHeight="1">
      <c r="A497" s="36">
        <f t="shared" si="182"/>
        <v>435</v>
      </c>
      <c r="B497" s="8" t="s">
        <v>134</v>
      </c>
      <c r="C497" s="60">
        <f>D497+E497+F497+G497+H497+I497</f>
        <v>2270</v>
      </c>
      <c r="D497" s="60">
        <f>D500+D503+D506+D509+D515</f>
        <v>0</v>
      </c>
      <c r="E497" s="60">
        <f>E500+E503+E506+E509+E515+E512</f>
        <v>800</v>
      </c>
      <c r="F497" s="60">
        <f>F500+F503+F506+F509+F515+F512</f>
        <v>840</v>
      </c>
      <c r="G497" s="83">
        <f>G500+G503+G506+G509+G515+G512</f>
        <v>0</v>
      </c>
      <c r="H497" s="83">
        <f>H500+H503+H506+H509+H515+H512</f>
        <v>0</v>
      </c>
      <c r="I497" s="60">
        <f>I500+I503+I506+I509+I515+I512</f>
        <v>630</v>
      </c>
      <c r="J497" s="36" t="s">
        <v>117</v>
      </c>
    </row>
    <row r="498" spans="1:10" ht="22.5" customHeight="1">
      <c r="A498" s="36">
        <f t="shared" si="182"/>
        <v>436</v>
      </c>
      <c r="B498" s="8" t="s">
        <v>3</v>
      </c>
      <c r="C498" s="60">
        <f>D498+E498+F498+G498+H498+I498</f>
        <v>2080</v>
      </c>
      <c r="D498" s="60">
        <f aca="true" t="shared" si="190" ref="D498:I498">D501+D504+D507+D510+D513+D516</f>
        <v>0</v>
      </c>
      <c r="E498" s="60">
        <f t="shared" si="190"/>
        <v>400</v>
      </c>
      <c r="F498" s="60">
        <f t="shared" si="190"/>
        <v>420</v>
      </c>
      <c r="G498" s="60">
        <f t="shared" si="190"/>
        <v>420</v>
      </c>
      <c r="H498" s="60">
        <f t="shared" si="190"/>
        <v>420</v>
      </c>
      <c r="I498" s="60">
        <f t="shared" si="190"/>
        <v>420</v>
      </c>
      <c r="J498" s="36" t="s">
        <v>117</v>
      </c>
    </row>
    <row r="499" spans="1:10" ht="81.75" customHeight="1">
      <c r="A499" s="36">
        <f t="shared" si="182"/>
        <v>437</v>
      </c>
      <c r="B499" s="22" t="s">
        <v>153</v>
      </c>
      <c r="C499" s="59">
        <f>C500+C501</f>
        <v>429</v>
      </c>
      <c r="D499" s="59">
        <f aca="true" t="shared" si="191" ref="D499:I499">D500+D501</f>
        <v>0</v>
      </c>
      <c r="E499" s="59">
        <f t="shared" si="191"/>
        <v>120</v>
      </c>
      <c r="F499" s="59">
        <f t="shared" si="191"/>
        <v>120</v>
      </c>
      <c r="G499" s="59">
        <f t="shared" si="191"/>
        <v>42</v>
      </c>
      <c r="H499" s="59">
        <f t="shared" si="191"/>
        <v>42</v>
      </c>
      <c r="I499" s="59">
        <f t="shared" si="191"/>
        <v>105</v>
      </c>
      <c r="J499" s="36">
        <v>184</v>
      </c>
    </row>
    <row r="500" spans="1:10" ht="20.25">
      <c r="A500" s="36">
        <f t="shared" si="182"/>
        <v>438</v>
      </c>
      <c r="B500" s="8" t="s">
        <v>134</v>
      </c>
      <c r="C500" s="87">
        <f aca="true" t="shared" si="192" ref="C500:C516">D500+E500+F500+G500+H500+I500</f>
        <v>223</v>
      </c>
      <c r="D500" s="59">
        <f>D501</f>
        <v>0</v>
      </c>
      <c r="E500" s="87">
        <v>80</v>
      </c>
      <c r="F500" s="89">
        <v>80</v>
      </c>
      <c r="G500" s="89">
        <v>0</v>
      </c>
      <c r="H500" s="89">
        <v>0</v>
      </c>
      <c r="I500" s="89">
        <v>63</v>
      </c>
      <c r="J500" s="36" t="s">
        <v>117</v>
      </c>
    </row>
    <row r="501" spans="1:18" ht="20.25">
      <c r="A501" s="36">
        <f t="shared" si="182"/>
        <v>439</v>
      </c>
      <c r="B501" s="8" t="s">
        <v>3</v>
      </c>
      <c r="C501" s="88">
        <f t="shared" si="192"/>
        <v>206</v>
      </c>
      <c r="D501" s="59">
        <f>D502</f>
        <v>0</v>
      </c>
      <c r="E501" s="89">
        <v>40</v>
      </c>
      <c r="F501" s="89">
        <v>40</v>
      </c>
      <c r="G501" s="89">
        <v>42</v>
      </c>
      <c r="H501" s="89">
        <v>42</v>
      </c>
      <c r="I501" s="89">
        <v>42</v>
      </c>
      <c r="J501" s="36" t="s">
        <v>117</v>
      </c>
      <c r="L501" s="5"/>
      <c r="M501" s="5"/>
      <c r="N501" s="5"/>
      <c r="O501" s="5"/>
      <c r="P501" s="5"/>
      <c r="Q501" s="5"/>
      <c r="R501" s="5"/>
    </row>
    <row r="502" spans="1:18" ht="60.75" customHeight="1">
      <c r="A502" s="36">
        <f t="shared" si="182"/>
        <v>440</v>
      </c>
      <c r="B502" s="22" t="s">
        <v>154</v>
      </c>
      <c r="C502" s="88">
        <f t="shared" si="192"/>
        <v>262.5</v>
      </c>
      <c r="D502" s="59">
        <f aca="true" t="shared" si="193" ref="D502:I502">D503+D504</f>
        <v>0</v>
      </c>
      <c r="E502" s="59">
        <f t="shared" si="193"/>
        <v>90</v>
      </c>
      <c r="F502" s="59">
        <f t="shared" si="193"/>
        <v>60</v>
      </c>
      <c r="G502" s="59">
        <f t="shared" si="193"/>
        <v>25</v>
      </c>
      <c r="H502" s="59">
        <f t="shared" si="193"/>
        <v>25</v>
      </c>
      <c r="I502" s="59">
        <f t="shared" si="193"/>
        <v>62.5</v>
      </c>
      <c r="J502" s="23">
        <v>185</v>
      </c>
      <c r="L502" s="5"/>
      <c r="M502" s="5"/>
      <c r="N502" s="5"/>
      <c r="O502" s="5"/>
      <c r="P502" s="5"/>
      <c r="Q502" s="5"/>
      <c r="R502" s="5"/>
    </row>
    <row r="503" spans="1:10" ht="20.25">
      <c r="A503" s="36">
        <f t="shared" si="182"/>
        <v>441</v>
      </c>
      <c r="B503" s="8" t="s">
        <v>134</v>
      </c>
      <c r="C503" s="88">
        <f t="shared" si="192"/>
        <v>137.5</v>
      </c>
      <c r="D503" s="59">
        <f>D504</f>
        <v>0</v>
      </c>
      <c r="E503" s="87">
        <v>60</v>
      </c>
      <c r="F503" s="87">
        <v>40</v>
      </c>
      <c r="G503" s="87">
        <v>0</v>
      </c>
      <c r="H503" s="87">
        <v>0</v>
      </c>
      <c r="I503" s="87">
        <v>37.5</v>
      </c>
      <c r="J503" s="24" t="s">
        <v>76</v>
      </c>
    </row>
    <row r="504" spans="1:10" ht="20.25">
      <c r="A504" s="36">
        <f t="shared" si="182"/>
        <v>442</v>
      </c>
      <c r="B504" s="8" t="s">
        <v>3</v>
      </c>
      <c r="C504" s="88">
        <f t="shared" si="192"/>
        <v>125</v>
      </c>
      <c r="D504" s="59">
        <f>D505</f>
        <v>0</v>
      </c>
      <c r="E504" s="87">
        <v>30</v>
      </c>
      <c r="F504" s="87">
        <v>20</v>
      </c>
      <c r="G504" s="87">
        <v>25</v>
      </c>
      <c r="H504" s="87">
        <v>25</v>
      </c>
      <c r="I504" s="87">
        <v>25</v>
      </c>
      <c r="J504" s="24" t="s">
        <v>76</v>
      </c>
    </row>
    <row r="505" spans="1:10" ht="141" customHeight="1">
      <c r="A505" s="36">
        <f t="shared" si="182"/>
        <v>443</v>
      </c>
      <c r="B505" s="22" t="s">
        <v>143</v>
      </c>
      <c r="C505" s="87">
        <f t="shared" si="192"/>
        <v>196.5</v>
      </c>
      <c r="D505" s="59">
        <f aca="true" t="shared" si="194" ref="D505:I505">D506+D507</f>
        <v>0</v>
      </c>
      <c r="E505" s="59">
        <f t="shared" si="194"/>
        <v>40</v>
      </c>
      <c r="F505" s="59">
        <f t="shared" si="194"/>
        <v>80</v>
      </c>
      <c r="G505" s="59">
        <f t="shared" si="194"/>
        <v>17</v>
      </c>
      <c r="H505" s="59">
        <f t="shared" si="194"/>
        <v>17</v>
      </c>
      <c r="I505" s="59">
        <f t="shared" si="194"/>
        <v>42.5</v>
      </c>
      <c r="J505" s="36">
        <v>186</v>
      </c>
    </row>
    <row r="506" spans="1:10" ht="20.25">
      <c r="A506" s="36">
        <f t="shared" si="182"/>
        <v>444</v>
      </c>
      <c r="B506" s="8" t="s">
        <v>134</v>
      </c>
      <c r="C506" s="88">
        <f t="shared" si="192"/>
        <v>105.5</v>
      </c>
      <c r="D506" s="59">
        <f>D507</f>
        <v>0</v>
      </c>
      <c r="E506" s="87">
        <v>26.7</v>
      </c>
      <c r="F506" s="87">
        <v>53.3</v>
      </c>
      <c r="G506" s="87">
        <v>0</v>
      </c>
      <c r="H506" s="87">
        <v>0</v>
      </c>
      <c r="I506" s="87">
        <v>25.5</v>
      </c>
      <c r="J506" s="23" t="s">
        <v>76</v>
      </c>
    </row>
    <row r="507" spans="1:10" ht="20.25">
      <c r="A507" s="36">
        <f t="shared" si="182"/>
        <v>445</v>
      </c>
      <c r="B507" s="8" t="s">
        <v>3</v>
      </c>
      <c r="C507" s="88">
        <f t="shared" si="192"/>
        <v>91</v>
      </c>
      <c r="D507" s="59">
        <f>D508</f>
        <v>0</v>
      </c>
      <c r="E507" s="90">
        <v>13.3</v>
      </c>
      <c r="F507" s="90">
        <v>26.7</v>
      </c>
      <c r="G507" s="90">
        <v>17</v>
      </c>
      <c r="H507" s="90">
        <v>17</v>
      </c>
      <c r="I507" s="90">
        <v>17</v>
      </c>
      <c r="J507" s="25" t="s">
        <v>76</v>
      </c>
    </row>
    <row r="508" spans="1:10" ht="59.25" customHeight="1">
      <c r="A508" s="36">
        <f t="shared" si="182"/>
        <v>446</v>
      </c>
      <c r="B508" s="22" t="s">
        <v>144</v>
      </c>
      <c r="C508" s="88">
        <f t="shared" si="192"/>
        <v>486.5</v>
      </c>
      <c r="D508" s="59">
        <f aca="true" t="shared" si="195" ref="D508:I508">D509+D510</f>
        <v>0</v>
      </c>
      <c r="E508" s="59">
        <f t="shared" si="195"/>
        <v>50</v>
      </c>
      <c r="F508" s="59">
        <f t="shared" si="195"/>
        <v>360</v>
      </c>
      <c r="G508" s="59">
        <f t="shared" si="195"/>
        <v>17</v>
      </c>
      <c r="H508" s="59">
        <f t="shared" si="195"/>
        <v>17</v>
      </c>
      <c r="I508" s="59">
        <f t="shared" si="195"/>
        <v>42.5</v>
      </c>
      <c r="J508" s="23">
        <v>188.189</v>
      </c>
    </row>
    <row r="509" spans="1:10" ht="20.25">
      <c r="A509" s="36">
        <f t="shared" si="182"/>
        <v>447</v>
      </c>
      <c r="B509" s="8" t="s">
        <v>134</v>
      </c>
      <c r="C509" s="88">
        <f t="shared" si="192"/>
        <v>298.8</v>
      </c>
      <c r="D509" s="59">
        <f>D510</f>
        <v>0</v>
      </c>
      <c r="E509" s="87">
        <v>33.3</v>
      </c>
      <c r="F509" s="87">
        <v>240</v>
      </c>
      <c r="G509" s="87">
        <v>0</v>
      </c>
      <c r="H509" s="87">
        <v>0</v>
      </c>
      <c r="I509" s="87">
        <v>25.5</v>
      </c>
      <c r="J509" s="23" t="s">
        <v>76</v>
      </c>
    </row>
    <row r="510" spans="1:10" ht="20.25">
      <c r="A510" s="36">
        <f t="shared" si="182"/>
        <v>448</v>
      </c>
      <c r="B510" s="8" t="s">
        <v>3</v>
      </c>
      <c r="C510" s="88">
        <f t="shared" si="192"/>
        <v>187.7</v>
      </c>
      <c r="D510" s="59">
        <f>D511</f>
        <v>0</v>
      </c>
      <c r="E510" s="87">
        <v>16.7</v>
      </c>
      <c r="F510" s="87">
        <v>120</v>
      </c>
      <c r="G510" s="87">
        <v>17</v>
      </c>
      <c r="H510" s="87">
        <v>17</v>
      </c>
      <c r="I510" s="87">
        <v>17</v>
      </c>
      <c r="J510" s="24" t="s">
        <v>76</v>
      </c>
    </row>
    <row r="511" spans="1:10" ht="60" customHeight="1">
      <c r="A511" s="36">
        <f t="shared" si="182"/>
        <v>449</v>
      </c>
      <c r="B511" s="22" t="s">
        <v>145</v>
      </c>
      <c r="C511" s="88">
        <f t="shared" si="192"/>
        <v>1167</v>
      </c>
      <c r="D511" s="59">
        <f aca="true" t="shared" si="196" ref="D511:I511">D512+D513</f>
        <v>0</v>
      </c>
      <c r="E511" s="59">
        <f t="shared" si="196"/>
        <v>300</v>
      </c>
      <c r="F511" s="59">
        <f t="shared" si="196"/>
        <v>300</v>
      </c>
      <c r="G511" s="59">
        <f t="shared" si="196"/>
        <v>126</v>
      </c>
      <c r="H511" s="59">
        <f t="shared" si="196"/>
        <v>126</v>
      </c>
      <c r="I511" s="59">
        <f t="shared" si="196"/>
        <v>315</v>
      </c>
      <c r="J511" s="36">
        <v>181</v>
      </c>
    </row>
    <row r="512" spans="1:10" ht="20.25">
      <c r="A512" s="36">
        <f t="shared" si="182"/>
        <v>450</v>
      </c>
      <c r="B512" s="8" t="s">
        <v>134</v>
      </c>
      <c r="C512" s="88">
        <f t="shared" si="192"/>
        <v>589</v>
      </c>
      <c r="D512" s="59">
        <f>D513</f>
        <v>0</v>
      </c>
      <c r="E512" s="87">
        <v>200</v>
      </c>
      <c r="F512" s="87">
        <v>200</v>
      </c>
      <c r="G512" s="87">
        <v>0</v>
      </c>
      <c r="H512" s="87">
        <v>0</v>
      </c>
      <c r="I512" s="87">
        <v>189</v>
      </c>
      <c r="J512" s="24" t="s">
        <v>76</v>
      </c>
    </row>
    <row r="513" spans="1:10" ht="20.25">
      <c r="A513" s="36">
        <f t="shared" si="182"/>
        <v>451</v>
      </c>
      <c r="B513" s="8" t="s">
        <v>135</v>
      </c>
      <c r="C513" s="88">
        <f t="shared" si="192"/>
        <v>578</v>
      </c>
      <c r="D513" s="59">
        <f>D514</f>
        <v>0</v>
      </c>
      <c r="E513" s="87">
        <v>100</v>
      </c>
      <c r="F513" s="87">
        <v>100</v>
      </c>
      <c r="G513" s="87">
        <v>126</v>
      </c>
      <c r="H513" s="87">
        <v>126</v>
      </c>
      <c r="I513" s="87">
        <v>126</v>
      </c>
      <c r="J513" s="23" t="s">
        <v>76</v>
      </c>
    </row>
    <row r="514" spans="1:10" ht="81">
      <c r="A514" s="36">
        <f t="shared" si="182"/>
        <v>452</v>
      </c>
      <c r="B514" s="22" t="s">
        <v>146</v>
      </c>
      <c r="C514" s="88">
        <f t="shared" si="192"/>
        <v>1808.5</v>
      </c>
      <c r="D514" s="59">
        <f aca="true" t="shared" si="197" ref="D514:I514">D515+D516</f>
        <v>0</v>
      </c>
      <c r="E514" s="59">
        <f t="shared" si="197"/>
        <v>600</v>
      </c>
      <c r="F514" s="59">
        <f t="shared" si="197"/>
        <v>340</v>
      </c>
      <c r="G514" s="59">
        <f t="shared" si="197"/>
        <v>193</v>
      </c>
      <c r="H514" s="59">
        <f t="shared" si="197"/>
        <v>193</v>
      </c>
      <c r="I514" s="59">
        <f t="shared" si="197"/>
        <v>482.5</v>
      </c>
      <c r="J514" s="36" t="s">
        <v>136</v>
      </c>
    </row>
    <row r="515" spans="1:10" ht="20.25">
      <c r="A515" s="36">
        <f t="shared" si="182"/>
        <v>453</v>
      </c>
      <c r="B515" s="8" t="s">
        <v>134</v>
      </c>
      <c r="C515" s="88">
        <f t="shared" si="192"/>
        <v>916.2</v>
      </c>
      <c r="D515" s="59">
        <v>0</v>
      </c>
      <c r="E515" s="87">
        <v>400</v>
      </c>
      <c r="F515" s="87">
        <v>226.7</v>
      </c>
      <c r="G515" s="87">
        <v>0</v>
      </c>
      <c r="H515" s="87">
        <v>0</v>
      </c>
      <c r="I515" s="87">
        <v>289.5</v>
      </c>
      <c r="J515" s="23" t="s">
        <v>76</v>
      </c>
    </row>
    <row r="516" spans="1:10" ht="20.25">
      <c r="A516" s="36">
        <f t="shared" si="182"/>
        <v>454</v>
      </c>
      <c r="B516" s="8" t="s">
        <v>3</v>
      </c>
      <c r="C516" s="87">
        <f t="shared" si="192"/>
        <v>892.3</v>
      </c>
      <c r="D516" s="59">
        <v>0</v>
      </c>
      <c r="E516" s="87">
        <v>200</v>
      </c>
      <c r="F516" s="87">
        <v>113.3</v>
      </c>
      <c r="G516" s="87">
        <v>193</v>
      </c>
      <c r="H516" s="87">
        <v>193</v>
      </c>
      <c r="I516" s="87">
        <v>193</v>
      </c>
      <c r="J516" s="23" t="s">
        <v>76</v>
      </c>
    </row>
    <row r="517" spans="1:10" ht="83.25" customHeight="1">
      <c r="A517" s="36">
        <f t="shared" si="182"/>
        <v>455</v>
      </c>
      <c r="B517" s="8" t="s">
        <v>137</v>
      </c>
      <c r="C517" s="87">
        <v>0</v>
      </c>
      <c r="D517" s="87">
        <v>0</v>
      </c>
      <c r="E517" s="87">
        <v>0</v>
      </c>
      <c r="F517" s="87">
        <v>0</v>
      </c>
      <c r="G517" s="87">
        <v>0</v>
      </c>
      <c r="H517" s="87">
        <v>0</v>
      </c>
      <c r="I517" s="87">
        <v>0</v>
      </c>
      <c r="J517" s="23">
        <v>191</v>
      </c>
    </row>
    <row r="518" spans="1:10" ht="20.25">
      <c r="A518" s="36">
        <f t="shared" si="182"/>
        <v>456</v>
      </c>
      <c r="B518" s="8" t="s">
        <v>32</v>
      </c>
      <c r="C518" s="87">
        <v>0</v>
      </c>
      <c r="D518" s="87">
        <v>0</v>
      </c>
      <c r="E518" s="87">
        <v>0</v>
      </c>
      <c r="F518" s="87">
        <v>0</v>
      </c>
      <c r="G518" s="87">
        <v>0</v>
      </c>
      <c r="H518" s="87">
        <v>0</v>
      </c>
      <c r="I518" s="87">
        <v>0</v>
      </c>
      <c r="J518" s="23" t="s">
        <v>76</v>
      </c>
    </row>
    <row r="519" spans="1:10" ht="40.5">
      <c r="A519" s="36">
        <f t="shared" si="182"/>
        <v>457</v>
      </c>
      <c r="B519" s="8" t="s">
        <v>133</v>
      </c>
      <c r="C519" s="87">
        <f aca="true" t="shared" si="198" ref="C519:C524">D519+E519+F519+G519+H519+I519</f>
        <v>1541.4</v>
      </c>
      <c r="D519" s="59">
        <f aca="true" t="shared" si="199" ref="D519:I519">D521</f>
        <v>0</v>
      </c>
      <c r="E519" s="59">
        <f>E520+E521</f>
        <v>641.4</v>
      </c>
      <c r="F519" s="59">
        <f t="shared" si="199"/>
        <v>200</v>
      </c>
      <c r="G519" s="59">
        <f t="shared" si="199"/>
        <v>200</v>
      </c>
      <c r="H519" s="59">
        <f t="shared" si="199"/>
        <v>200</v>
      </c>
      <c r="I519" s="59">
        <f t="shared" si="199"/>
        <v>300</v>
      </c>
      <c r="J519" s="36">
        <v>194.195</v>
      </c>
    </row>
    <row r="520" spans="1:10" ht="20.25">
      <c r="A520" s="36">
        <f t="shared" si="182"/>
        <v>458</v>
      </c>
      <c r="B520" s="8" t="s">
        <v>168</v>
      </c>
      <c r="C520" s="88">
        <f t="shared" si="198"/>
        <v>488.8</v>
      </c>
      <c r="D520" s="59">
        <v>0</v>
      </c>
      <c r="E520" s="59">
        <v>488.8</v>
      </c>
      <c r="F520" s="59">
        <v>0</v>
      </c>
      <c r="G520" s="59">
        <v>0</v>
      </c>
      <c r="H520" s="59">
        <v>0</v>
      </c>
      <c r="I520" s="59">
        <v>0</v>
      </c>
      <c r="J520" s="36" t="s">
        <v>76</v>
      </c>
    </row>
    <row r="521" spans="1:10" ht="20.25">
      <c r="A521" s="36">
        <f t="shared" si="182"/>
        <v>459</v>
      </c>
      <c r="B521" s="8" t="s">
        <v>3</v>
      </c>
      <c r="C521" s="88">
        <f t="shared" si="198"/>
        <v>1052.6</v>
      </c>
      <c r="D521" s="59">
        <v>0</v>
      </c>
      <c r="E521" s="59">
        <v>152.6</v>
      </c>
      <c r="F521" s="59">
        <v>200</v>
      </c>
      <c r="G521" s="59">
        <v>200</v>
      </c>
      <c r="H521" s="59">
        <v>200</v>
      </c>
      <c r="I521" s="59">
        <v>300</v>
      </c>
      <c r="J521" s="36" t="s">
        <v>76</v>
      </c>
    </row>
    <row r="522" spans="1:10" ht="183" customHeight="1">
      <c r="A522" s="36">
        <f t="shared" si="182"/>
        <v>460</v>
      </c>
      <c r="B522" s="33" t="s">
        <v>167</v>
      </c>
      <c r="C522" s="88">
        <f t="shared" si="198"/>
        <v>543.1</v>
      </c>
      <c r="D522" s="59">
        <f aca="true" t="shared" si="200" ref="D522:I522">D523+D524</f>
        <v>0</v>
      </c>
      <c r="E522" s="59">
        <f t="shared" si="200"/>
        <v>543.1</v>
      </c>
      <c r="F522" s="59">
        <f t="shared" si="200"/>
        <v>0</v>
      </c>
      <c r="G522" s="59">
        <f t="shared" si="200"/>
        <v>0</v>
      </c>
      <c r="H522" s="59">
        <f t="shared" si="200"/>
        <v>0</v>
      </c>
      <c r="I522" s="59">
        <f t="shared" si="200"/>
        <v>0</v>
      </c>
      <c r="J522" s="36">
        <v>195</v>
      </c>
    </row>
    <row r="523" spans="1:10" ht="20.25">
      <c r="A523" s="36">
        <f t="shared" si="182"/>
        <v>461</v>
      </c>
      <c r="B523" s="8" t="s">
        <v>134</v>
      </c>
      <c r="C523" s="88">
        <f t="shared" si="198"/>
        <v>488.8</v>
      </c>
      <c r="D523" s="74">
        <v>0</v>
      </c>
      <c r="E523" s="74">
        <v>488.8</v>
      </c>
      <c r="F523" s="74">
        <v>0</v>
      </c>
      <c r="G523" s="74">
        <v>0</v>
      </c>
      <c r="H523" s="74">
        <v>0</v>
      </c>
      <c r="I523" s="74">
        <v>0</v>
      </c>
      <c r="J523" s="36" t="s">
        <v>76</v>
      </c>
    </row>
    <row r="524" spans="1:10" ht="20.25">
      <c r="A524" s="36">
        <f t="shared" si="182"/>
        <v>462</v>
      </c>
      <c r="B524" s="8" t="s">
        <v>3</v>
      </c>
      <c r="C524" s="88">
        <f t="shared" si="198"/>
        <v>54.3</v>
      </c>
      <c r="D524" s="59">
        <v>0</v>
      </c>
      <c r="E524" s="59">
        <v>54.3</v>
      </c>
      <c r="F524" s="59">
        <v>0</v>
      </c>
      <c r="G524" s="59">
        <v>0</v>
      </c>
      <c r="H524" s="59">
        <v>0</v>
      </c>
      <c r="I524" s="59">
        <v>0</v>
      </c>
      <c r="J524" s="36" t="s">
        <v>76</v>
      </c>
    </row>
    <row r="525" spans="1:10" ht="15">
      <c r="A525" s="40"/>
      <c r="B525" s="41"/>
      <c r="C525" s="42"/>
      <c r="D525" s="42"/>
      <c r="E525" s="42"/>
      <c r="F525" s="42"/>
      <c r="G525" s="42"/>
      <c r="H525" s="42"/>
      <c r="I525" s="42"/>
      <c r="J525" s="42"/>
    </row>
    <row r="526" spans="1:10" ht="15">
      <c r="A526" s="40"/>
      <c r="B526" s="41"/>
      <c r="C526" s="42"/>
      <c r="D526" s="42"/>
      <c r="E526" s="42"/>
      <c r="F526" s="42"/>
      <c r="G526" s="42"/>
      <c r="H526" s="42"/>
      <c r="I526" s="42"/>
      <c r="J526" s="42"/>
    </row>
    <row r="527" spans="1:10" ht="15">
      <c r="A527" s="40"/>
      <c r="B527" s="41"/>
      <c r="C527" s="42"/>
      <c r="D527" s="42"/>
      <c r="E527" s="42"/>
      <c r="F527" s="42"/>
      <c r="G527" s="42"/>
      <c r="H527" s="42"/>
      <c r="I527" s="42"/>
      <c r="J527" s="42"/>
    </row>
    <row r="528" ht="15">
      <c r="F528" s="42"/>
    </row>
    <row r="529" ht="15">
      <c r="F529" s="42"/>
    </row>
    <row r="530" ht="15">
      <c r="F530" s="42"/>
    </row>
    <row r="531" ht="15">
      <c r="F531" s="42"/>
    </row>
    <row r="532" ht="15">
      <c r="F532" s="42"/>
    </row>
    <row r="533" ht="15">
      <c r="F533" s="42"/>
    </row>
    <row r="534" ht="15">
      <c r="F534" s="42"/>
    </row>
    <row r="535" ht="15">
      <c r="F535" s="42"/>
    </row>
    <row r="536" ht="15">
      <c r="F536" s="42"/>
    </row>
    <row r="537" ht="15">
      <c r="F537" s="42"/>
    </row>
    <row r="538" ht="15">
      <c r="F538" s="42"/>
    </row>
    <row r="539" ht="15">
      <c r="F539" s="42"/>
    </row>
    <row r="540" ht="15">
      <c r="F540" s="42"/>
    </row>
    <row r="541" ht="15">
      <c r="F541" s="42"/>
    </row>
    <row r="542" ht="15">
      <c r="F542" s="42"/>
    </row>
    <row r="543" ht="15">
      <c r="F543" s="42"/>
    </row>
    <row r="544" ht="15">
      <c r="F544" s="42"/>
    </row>
    <row r="545" ht="15">
      <c r="F545" s="42"/>
    </row>
    <row r="546" ht="15">
      <c r="F546" s="42"/>
    </row>
    <row r="547" ht="15">
      <c r="F547" s="42"/>
    </row>
    <row r="548" ht="15">
      <c r="F548" s="42"/>
    </row>
    <row r="549" ht="15">
      <c r="F549" s="42"/>
    </row>
    <row r="550" ht="15">
      <c r="F550" s="42"/>
    </row>
    <row r="551" ht="15">
      <c r="F551" s="42"/>
    </row>
    <row r="552" ht="15">
      <c r="F552" s="42"/>
    </row>
    <row r="553" ht="15">
      <c r="F553" s="42"/>
    </row>
    <row r="554" ht="15">
      <c r="F554" s="42"/>
    </row>
    <row r="555" ht="15">
      <c r="F555" s="42"/>
    </row>
    <row r="556" ht="15">
      <c r="F556" s="42"/>
    </row>
    <row r="557" ht="15">
      <c r="F557" s="42"/>
    </row>
    <row r="558" ht="15">
      <c r="F558" s="42"/>
    </row>
    <row r="559" ht="15">
      <c r="F559" s="42"/>
    </row>
    <row r="560" ht="15">
      <c r="F560" s="42"/>
    </row>
    <row r="561" ht="15">
      <c r="F561" s="42"/>
    </row>
  </sheetData>
  <sheetProtection/>
  <mergeCells count="53">
    <mergeCell ref="B492:J492"/>
    <mergeCell ref="B488:J488"/>
    <mergeCell ref="B479:J479"/>
    <mergeCell ref="B458:J458"/>
    <mergeCell ref="B474:J474"/>
    <mergeCell ref="B454:J454"/>
    <mergeCell ref="B270:J270"/>
    <mergeCell ref="B237:J237"/>
    <mergeCell ref="B266:J266"/>
    <mergeCell ref="B356:J356"/>
    <mergeCell ref="B443:J443"/>
    <mergeCell ref="B262:J262"/>
    <mergeCell ref="B392:J392"/>
    <mergeCell ref="B396:J396"/>
    <mergeCell ref="B426:J426"/>
    <mergeCell ref="B388:J388"/>
    <mergeCell ref="B437:J437"/>
    <mergeCell ref="B205:J205"/>
    <mergeCell ref="B420:J420"/>
    <mergeCell ref="B409:J409"/>
    <mergeCell ref="B403:J403"/>
    <mergeCell ref="B219:J219"/>
    <mergeCell ref="B245:J245"/>
    <mergeCell ref="B241:J241"/>
    <mergeCell ref="B223:J223"/>
    <mergeCell ref="B215:J215"/>
    <mergeCell ref="B361:J361"/>
    <mergeCell ref="B210:J210"/>
    <mergeCell ref="B22:J22"/>
    <mergeCell ref="B28:J28"/>
    <mergeCell ref="B63:J63"/>
    <mergeCell ref="B111:J111"/>
    <mergeCell ref="B105:J105"/>
    <mergeCell ref="B69:J69"/>
    <mergeCell ref="B100:J100"/>
    <mergeCell ref="B183:J183"/>
    <mergeCell ref="B193:J193"/>
    <mergeCell ref="B188:J188"/>
    <mergeCell ref="B131:J131"/>
    <mergeCell ref="B156:J156"/>
    <mergeCell ref="B170:J170"/>
    <mergeCell ref="B175:J175"/>
    <mergeCell ref="B140:J140"/>
    <mergeCell ref="B136:J136"/>
    <mergeCell ref="B151:J151"/>
    <mergeCell ref="H1:J1"/>
    <mergeCell ref="A5:J5"/>
    <mergeCell ref="C7:C8"/>
    <mergeCell ref="C6:I6"/>
    <mergeCell ref="D7:I7"/>
    <mergeCell ref="H3:J3"/>
    <mergeCell ref="B6:B8"/>
    <mergeCell ref="A6:A8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3" manualBreakCount="3">
    <brk id="83" max="9" man="1"/>
    <brk id="254" max="9" man="1"/>
    <brk id="319" max="255" man="1"/>
  </rowBreaks>
  <ignoredErrors>
    <ignoredError sqref="C80:J80 C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75" zoomScaleNormal="90" zoomScaleSheetLayoutView="75" zoomScalePageLayoutView="0" workbookViewId="0" topLeftCell="A104">
      <selection activeCell="I113" sqref="I113"/>
    </sheetView>
  </sheetViews>
  <sheetFormatPr defaultColWidth="9.140625" defaultRowHeight="15"/>
  <cols>
    <col min="1" max="1" width="9.28125" style="3" customWidth="1"/>
    <col min="2" max="2" width="37.28125" style="1" customWidth="1"/>
    <col min="3" max="3" width="17.8515625" style="2" bestFit="1" customWidth="1"/>
    <col min="4" max="4" width="15.28125" style="2" customWidth="1"/>
    <col min="5" max="5" width="15.28125" style="2" hidden="1" customWidth="1"/>
    <col min="6" max="6" width="17.8515625" style="34" customWidth="1"/>
    <col min="7" max="7" width="15.28125" style="2" customWidth="1"/>
    <col min="8" max="8" width="16.8515625" style="2" customWidth="1"/>
    <col min="9" max="9" width="19.421875" style="2" customWidth="1"/>
    <col min="10" max="10" width="18.5742187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40" t="s">
        <v>151</v>
      </c>
      <c r="B1" s="41"/>
      <c r="C1" s="42"/>
      <c r="D1" s="42"/>
      <c r="E1" s="42"/>
      <c r="F1" s="42"/>
      <c r="G1" s="42"/>
      <c r="H1" s="112" t="s">
        <v>183</v>
      </c>
      <c r="I1" s="112"/>
      <c r="J1" s="112"/>
    </row>
    <row r="2" spans="1:10" ht="102" customHeight="1">
      <c r="A2" s="40"/>
      <c r="B2" s="41"/>
      <c r="C2" s="42"/>
      <c r="D2" s="42"/>
      <c r="E2" s="42"/>
      <c r="F2" s="42"/>
      <c r="G2" s="160" t="s">
        <v>389</v>
      </c>
      <c r="H2" s="160"/>
      <c r="I2" s="160"/>
      <c r="J2" s="160"/>
    </row>
    <row r="3" spans="1:10" ht="140.25" customHeight="1">
      <c r="A3" s="40"/>
      <c r="B3" s="41"/>
      <c r="C3" s="42"/>
      <c r="D3" s="42"/>
      <c r="E3" s="42"/>
      <c r="F3" s="42"/>
      <c r="G3" s="156" t="s">
        <v>378</v>
      </c>
      <c r="H3" s="156"/>
      <c r="I3" s="156"/>
      <c r="J3" s="156"/>
    </row>
    <row r="4" spans="1:10" ht="12" customHeight="1">
      <c r="A4" s="43"/>
      <c r="B4" s="43"/>
      <c r="C4" s="43"/>
      <c r="D4" s="43"/>
      <c r="E4" s="43"/>
      <c r="F4" s="43"/>
      <c r="G4" s="44"/>
      <c r="H4" s="42"/>
      <c r="I4" s="42"/>
      <c r="J4" s="42"/>
    </row>
    <row r="5" spans="1:10" ht="79.5" customHeight="1">
      <c r="A5" s="152" t="s">
        <v>383</v>
      </c>
      <c r="B5" s="153"/>
      <c r="C5" s="153"/>
      <c r="D5" s="153"/>
      <c r="E5" s="153"/>
      <c r="F5" s="153"/>
      <c r="G5" s="153"/>
      <c r="H5" s="153"/>
      <c r="I5" s="153"/>
      <c r="J5" s="154"/>
    </row>
    <row r="6" spans="1:10" ht="147.75" customHeight="1">
      <c r="A6" s="116" t="s">
        <v>186</v>
      </c>
      <c r="B6" s="116" t="s">
        <v>386</v>
      </c>
      <c r="C6" s="157" t="s">
        <v>379</v>
      </c>
      <c r="D6" s="161" t="s">
        <v>387</v>
      </c>
      <c r="E6" s="162"/>
      <c r="F6" s="162"/>
      <c r="G6" s="162"/>
      <c r="H6" s="162"/>
      <c r="I6" s="163"/>
      <c r="J6" s="157" t="s">
        <v>49</v>
      </c>
    </row>
    <row r="7" spans="1:10" ht="27" customHeight="1">
      <c r="A7" s="155"/>
      <c r="B7" s="155"/>
      <c r="C7" s="158"/>
      <c r="D7" s="164"/>
      <c r="E7" s="165"/>
      <c r="F7" s="165"/>
      <c r="G7" s="165"/>
      <c r="H7" s="165"/>
      <c r="I7" s="166"/>
      <c r="J7" s="159"/>
    </row>
    <row r="8" spans="1:10" ht="20.25" customHeight="1">
      <c r="A8" s="117"/>
      <c r="B8" s="117"/>
      <c r="C8" s="159"/>
      <c r="D8" s="106">
        <v>2018</v>
      </c>
      <c r="E8" s="45">
        <v>2016</v>
      </c>
      <c r="F8" s="45">
        <v>2019</v>
      </c>
      <c r="G8" s="45">
        <v>2020</v>
      </c>
      <c r="H8" s="45">
        <v>2021</v>
      </c>
      <c r="I8" s="45">
        <v>2022</v>
      </c>
      <c r="J8" s="105"/>
    </row>
    <row r="9" spans="1:10" ht="40.5" customHeight="1">
      <c r="A9" s="36">
        <v>1</v>
      </c>
      <c r="B9" s="8" t="s">
        <v>0</v>
      </c>
      <c r="C9" s="60">
        <f aca="true" t="shared" si="0" ref="C9:I9">C10+C11+C12+C13</f>
        <v>972793.3</v>
      </c>
      <c r="D9" s="60">
        <f t="shared" si="0"/>
        <v>179885.99999999997</v>
      </c>
      <c r="E9" s="60">
        <f t="shared" si="0"/>
        <v>0</v>
      </c>
      <c r="F9" s="60">
        <f t="shared" si="0"/>
        <v>193318.30000000002</v>
      </c>
      <c r="G9" s="60">
        <f t="shared" si="0"/>
        <v>197034.6</v>
      </c>
      <c r="H9" s="60">
        <f t="shared" si="0"/>
        <v>169674.59999999998</v>
      </c>
      <c r="I9" s="60">
        <f t="shared" si="0"/>
        <v>232879.8</v>
      </c>
      <c r="J9" s="36" t="s">
        <v>76</v>
      </c>
    </row>
    <row r="10" spans="1:10" ht="20.25">
      <c r="A10" s="36">
        <f aca="true" t="shared" si="1" ref="A10:A21">A9+1</f>
        <v>2</v>
      </c>
      <c r="B10" s="8" t="s">
        <v>1</v>
      </c>
      <c r="C10" s="60">
        <f>C18</f>
        <v>0</v>
      </c>
      <c r="D10" s="60">
        <f>D18+D15</f>
        <v>0</v>
      </c>
      <c r="E10" s="60">
        <f>E18</f>
        <v>0</v>
      </c>
      <c r="F10" s="60">
        <f>F18</f>
        <v>0</v>
      </c>
      <c r="G10" s="60">
        <f>G18</f>
        <v>0</v>
      </c>
      <c r="H10" s="60">
        <f>H18</f>
        <v>0</v>
      </c>
      <c r="I10" s="60">
        <f>I18</f>
        <v>0</v>
      </c>
      <c r="J10" s="36" t="s">
        <v>76</v>
      </c>
    </row>
    <row r="11" spans="1:10" ht="20.25">
      <c r="A11" s="36">
        <f t="shared" si="1"/>
        <v>3</v>
      </c>
      <c r="B11" s="8" t="s">
        <v>2</v>
      </c>
      <c r="C11" s="60">
        <f aca="true" t="shared" si="2" ref="C11:I12">C15+C19</f>
        <v>61666</v>
      </c>
      <c r="D11" s="60">
        <f t="shared" si="2"/>
        <v>1310.9</v>
      </c>
      <c r="E11" s="60">
        <f t="shared" si="2"/>
        <v>0</v>
      </c>
      <c r="F11" s="60">
        <f t="shared" si="2"/>
        <v>1308.6</v>
      </c>
      <c r="G11" s="60">
        <f t="shared" si="2"/>
        <v>1310.9</v>
      </c>
      <c r="H11" s="60">
        <f t="shared" si="2"/>
        <v>1317.8</v>
      </c>
      <c r="I11" s="60">
        <f t="shared" si="2"/>
        <v>56417.8</v>
      </c>
      <c r="J11" s="36" t="s">
        <v>76</v>
      </c>
    </row>
    <row r="12" spans="1:10" ht="20.25">
      <c r="A12" s="36">
        <f t="shared" si="1"/>
        <v>4</v>
      </c>
      <c r="B12" s="8" t="s">
        <v>3</v>
      </c>
      <c r="C12" s="60">
        <f t="shared" si="2"/>
        <v>911127.3</v>
      </c>
      <c r="D12" s="60">
        <f t="shared" si="2"/>
        <v>178575.09999999998</v>
      </c>
      <c r="E12" s="60">
        <f t="shared" si="2"/>
        <v>0</v>
      </c>
      <c r="F12" s="60">
        <f t="shared" si="2"/>
        <v>192009.7</v>
      </c>
      <c r="G12" s="60">
        <f t="shared" si="2"/>
        <v>195723.7</v>
      </c>
      <c r="H12" s="60">
        <f t="shared" si="2"/>
        <v>168356.8</v>
      </c>
      <c r="I12" s="60">
        <f t="shared" si="2"/>
        <v>176462</v>
      </c>
      <c r="J12" s="36" t="s">
        <v>76</v>
      </c>
    </row>
    <row r="13" spans="1:10" ht="20.25">
      <c r="A13" s="36">
        <f t="shared" si="1"/>
        <v>5</v>
      </c>
      <c r="B13" s="8" t="s">
        <v>118</v>
      </c>
      <c r="C13" s="60">
        <f aca="true" t="shared" si="3" ref="C13:I13">C21</f>
        <v>0</v>
      </c>
      <c r="D13" s="60">
        <f t="shared" si="3"/>
        <v>0</v>
      </c>
      <c r="E13" s="60">
        <f t="shared" si="3"/>
        <v>0</v>
      </c>
      <c r="F13" s="60">
        <f t="shared" si="3"/>
        <v>0</v>
      </c>
      <c r="G13" s="60">
        <f t="shared" si="3"/>
        <v>0</v>
      </c>
      <c r="H13" s="60">
        <f t="shared" si="3"/>
        <v>0</v>
      </c>
      <c r="I13" s="60">
        <f t="shared" si="3"/>
        <v>0</v>
      </c>
      <c r="J13" s="36" t="s">
        <v>76</v>
      </c>
    </row>
    <row r="14" spans="1:10" ht="19.5" customHeight="1">
      <c r="A14" s="36">
        <f t="shared" si="1"/>
        <v>6</v>
      </c>
      <c r="B14" s="8" t="s">
        <v>4</v>
      </c>
      <c r="C14" s="60">
        <f>D14+E14+F14+G14+H14+I14</f>
        <v>2085</v>
      </c>
      <c r="D14" s="60">
        <f aca="true" t="shared" si="4" ref="D14:I14">D15+D16</f>
        <v>2085</v>
      </c>
      <c r="E14" s="60">
        <f t="shared" si="4"/>
        <v>0</v>
      </c>
      <c r="F14" s="60">
        <f t="shared" si="4"/>
        <v>0</v>
      </c>
      <c r="G14" s="60">
        <f t="shared" si="4"/>
        <v>0</v>
      </c>
      <c r="H14" s="60">
        <f t="shared" si="4"/>
        <v>0</v>
      </c>
      <c r="I14" s="60">
        <f t="shared" si="4"/>
        <v>0</v>
      </c>
      <c r="J14" s="36" t="s">
        <v>76</v>
      </c>
    </row>
    <row r="15" spans="1:10" ht="20.25">
      <c r="A15" s="36">
        <f t="shared" si="1"/>
        <v>7</v>
      </c>
      <c r="B15" s="8" t="s">
        <v>2</v>
      </c>
      <c r="C15" s="60">
        <f>D15+E15+F15+G15+H15+I15</f>
        <v>0</v>
      </c>
      <c r="D15" s="60">
        <f aca="true" t="shared" si="5" ref="D15:I16">D31+D56</f>
        <v>0</v>
      </c>
      <c r="E15" s="60">
        <f t="shared" si="5"/>
        <v>0</v>
      </c>
      <c r="F15" s="60">
        <f t="shared" si="5"/>
        <v>0</v>
      </c>
      <c r="G15" s="60">
        <f t="shared" si="5"/>
        <v>0</v>
      </c>
      <c r="H15" s="60">
        <f t="shared" si="5"/>
        <v>0</v>
      </c>
      <c r="I15" s="60">
        <f t="shared" si="5"/>
        <v>0</v>
      </c>
      <c r="J15" s="36" t="s">
        <v>76</v>
      </c>
    </row>
    <row r="16" spans="1:10" ht="20.25">
      <c r="A16" s="36">
        <f t="shared" si="1"/>
        <v>8</v>
      </c>
      <c r="B16" s="8" t="s">
        <v>3</v>
      </c>
      <c r="C16" s="60">
        <f>D16+E16+F16+G16+H16+I16</f>
        <v>2085</v>
      </c>
      <c r="D16" s="60">
        <f t="shared" si="5"/>
        <v>2085</v>
      </c>
      <c r="E16" s="60">
        <f t="shared" si="5"/>
        <v>0</v>
      </c>
      <c r="F16" s="60">
        <f t="shared" si="5"/>
        <v>0</v>
      </c>
      <c r="G16" s="60">
        <f t="shared" si="5"/>
        <v>0</v>
      </c>
      <c r="H16" s="60">
        <f t="shared" si="5"/>
        <v>0</v>
      </c>
      <c r="I16" s="60">
        <f t="shared" si="5"/>
        <v>0</v>
      </c>
      <c r="J16" s="36" t="s">
        <v>76</v>
      </c>
    </row>
    <row r="17" spans="1:10" ht="20.25" customHeight="1">
      <c r="A17" s="36">
        <f t="shared" si="1"/>
        <v>9</v>
      </c>
      <c r="B17" s="8" t="s">
        <v>5</v>
      </c>
      <c r="C17" s="60">
        <f>SUM(D17:I17)</f>
        <v>970708.3</v>
      </c>
      <c r="D17" s="60">
        <f aca="true" t="shared" si="6" ref="D17:I17">D18+D19+D20+D21</f>
        <v>177800.99999999997</v>
      </c>
      <c r="E17" s="60">
        <f t="shared" si="6"/>
        <v>0</v>
      </c>
      <c r="F17" s="60">
        <f t="shared" si="6"/>
        <v>193318.30000000002</v>
      </c>
      <c r="G17" s="60">
        <f t="shared" si="6"/>
        <v>197034.6</v>
      </c>
      <c r="H17" s="60">
        <f t="shared" si="6"/>
        <v>169674.59999999998</v>
      </c>
      <c r="I17" s="60">
        <f t="shared" si="6"/>
        <v>232879.8</v>
      </c>
      <c r="J17" s="36" t="s">
        <v>76</v>
      </c>
    </row>
    <row r="18" spans="1:10" ht="20.25">
      <c r="A18" s="36">
        <f t="shared" si="1"/>
        <v>10</v>
      </c>
      <c r="B18" s="8" t="s">
        <v>1</v>
      </c>
      <c r="C18" s="60">
        <f>SUM(D18:I18)</f>
        <v>0</v>
      </c>
      <c r="D18" s="60">
        <f aca="true" t="shared" si="7" ref="D18:I18">D36</f>
        <v>0</v>
      </c>
      <c r="E18" s="60">
        <f t="shared" si="7"/>
        <v>0</v>
      </c>
      <c r="F18" s="60">
        <f t="shared" si="7"/>
        <v>0</v>
      </c>
      <c r="G18" s="60">
        <f t="shared" si="7"/>
        <v>0</v>
      </c>
      <c r="H18" s="60">
        <f t="shared" si="7"/>
        <v>0</v>
      </c>
      <c r="I18" s="60">
        <f t="shared" si="7"/>
        <v>0</v>
      </c>
      <c r="J18" s="36" t="s">
        <v>76</v>
      </c>
    </row>
    <row r="19" spans="1:10" ht="20.25">
      <c r="A19" s="36">
        <f t="shared" si="1"/>
        <v>11</v>
      </c>
      <c r="B19" s="8" t="s">
        <v>2</v>
      </c>
      <c r="C19" s="60">
        <f>SUM(D19:I19)</f>
        <v>61666</v>
      </c>
      <c r="D19" s="60">
        <f aca="true" t="shared" si="8" ref="D19:I19">D37+D60</f>
        <v>1310.9</v>
      </c>
      <c r="E19" s="60">
        <f t="shared" si="8"/>
        <v>0</v>
      </c>
      <c r="F19" s="60">
        <f t="shared" si="8"/>
        <v>1308.6</v>
      </c>
      <c r="G19" s="60">
        <f t="shared" si="8"/>
        <v>1310.9</v>
      </c>
      <c r="H19" s="60">
        <f t="shared" si="8"/>
        <v>1317.8</v>
      </c>
      <c r="I19" s="60">
        <f t="shared" si="8"/>
        <v>56417.8</v>
      </c>
      <c r="J19" s="36" t="s">
        <v>76</v>
      </c>
    </row>
    <row r="20" spans="1:10" ht="20.25">
      <c r="A20" s="36">
        <f t="shared" si="1"/>
        <v>12</v>
      </c>
      <c r="B20" s="8" t="s">
        <v>3</v>
      </c>
      <c r="C20" s="60">
        <f>SUM(D20:I20)</f>
        <v>909042.3</v>
      </c>
      <c r="D20" s="60">
        <f aca="true" t="shared" si="9" ref="D20:I20">D38+D61+D109</f>
        <v>176490.09999999998</v>
      </c>
      <c r="E20" s="60">
        <f t="shared" si="9"/>
        <v>0</v>
      </c>
      <c r="F20" s="60">
        <f t="shared" si="9"/>
        <v>192009.7</v>
      </c>
      <c r="G20" s="60">
        <f t="shared" si="9"/>
        <v>195723.7</v>
      </c>
      <c r="H20" s="60">
        <f t="shared" si="9"/>
        <v>168356.8</v>
      </c>
      <c r="I20" s="60">
        <f t="shared" si="9"/>
        <v>176462</v>
      </c>
      <c r="J20" s="36" t="s">
        <v>76</v>
      </c>
    </row>
    <row r="21" spans="1:10" ht="20.25">
      <c r="A21" s="36">
        <f t="shared" si="1"/>
        <v>13</v>
      </c>
      <c r="B21" s="8" t="s">
        <v>118</v>
      </c>
      <c r="C21" s="60">
        <f>D21+E21+F21+G21+H21+I21</f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36" t="s">
        <v>76</v>
      </c>
    </row>
    <row r="22" spans="1:10" ht="40.5" customHeight="1">
      <c r="A22" s="36">
        <v>14</v>
      </c>
      <c r="B22" s="110" t="s">
        <v>370</v>
      </c>
      <c r="C22" s="110"/>
      <c r="D22" s="110"/>
      <c r="E22" s="110"/>
      <c r="F22" s="110"/>
      <c r="G22" s="110"/>
      <c r="H22" s="110"/>
      <c r="I22" s="110"/>
      <c r="J22" s="110"/>
    </row>
    <row r="23" spans="1:10" ht="40.5">
      <c r="A23" s="36">
        <f aca="true" t="shared" si="10" ref="A23:A49">A22+1</f>
        <v>15</v>
      </c>
      <c r="B23" s="8" t="s">
        <v>18</v>
      </c>
      <c r="C23" s="60">
        <f aca="true" t="shared" si="11" ref="C23:I23">C25+C26+C24</f>
        <v>63373.3</v>
      </c>
      <c r="D23" s="60">
        <f t="shared" si="11"/>
        <v>14749.3</v>
      </c>
      <c r="E23" s="60">
        <f t="shared" si="11"/>
        <v>0</v>
      </c>
      <c r="F23" s="83">
        <f t="shared" si="11"/>
        <v>8812</v>
      </c>
      <c r="G23" s="83">
        <f t="shared" si="11"/>
        <v>8662</v>
      </c>
      <c r="H23" s="60">
        <f t="shared" si="11"/>
        <v>15150</v>
      </c>
      <c r="I23" s="60">
        <f t="shared" si="11"/>
        <v>16000</v>
      </c>
      <c r="J23" s="36" t="s">
        <v>76</v>
      </c>
    </row>
    <row r="24" spans="1:10" ht="20.25">
      <c r="A24" s="36">
        <f t="shared" si="10"/>
        <v>16</v>
      </c>
      <c r="B24" s="8" t="s">
        <v>25</v>
      </c>
      <c r="C24" s="60">
        <f aca="true" t="shared" si="12" ref="C24:I24">C36+C30</f>
        <v>0</v>
      </c>
      <c r="D24" s="60">
        <f t="shared" si="12"/>
        <v>0</v>
      </c>
      <c r="E24" s="60">
        <f t="shared" si="12"/>
        <v>0</v>
      </c>
      <c r="F24" s="83">
        <f t="shared" si="12"/>
        <v>0</v>
      </c>
      <c r="G24" s="83">
        <f t="shared" si="12"/>
        <v>0</v>
      </c>
      <c r="H24" s="60">
        <f t="shared" si="12"/>
        <v>0</v>
      </c>
      <c r="I24" s="60">
        <f t="shared" si="12"/>
        <v>0</v>
      </c>
      <c r="J24" s="36"/>
    </row>
    <row r="25" spans="1:10" ht="20.25">
      <c r="A25" s="36">
        <f t="shared" si="10"/>
        <v>17</v>
      </c>
      <c r="B25" s="8" t="s">
        <v>2</v>
      </c>
      <c r="C25" s="60">
        <f aca="true" t="shared" si="13" ref="C25:I26">C31+C37</f>
        <v>0</v>
      </c>
      <c r="D25" s="60">
        <f t="shared" si="13"/>
        <v>0</v>
      </c>
      <c r="E25" s="60">
        <f t="shared" si="13"/>
        <v>0</v>
      </c>
      <c r="F25" s="83">
        <f t="shared" si="13"/>
        <v>0</v>
      </c>
      <c r="G25" s="83">
        <f t="shared" si="13"/>
        <v>0</v>
      </c>
      <c r="H25" s="60">
        <f t="shared" si="13"/>
        <v>0</v>
      </c>
      <c r="I25" s="60">
        <f t="shared" si="13"/>
        <v>0</v>
      </c>
      <c r="J25" s="36" t="s">
        <v>76</v>
      </c>
    </row>
    <row r="26" spans="1:10" ht="20.25">
      <c r="A26" s="36">
        <f t="shared" si="10"/>
        <v>18</v>
      </c>
      <c r="B26" s="8" t="s">
        <v>3</v>
      </c>
      <c r="C26" s="60">
        <f t="shared" si="13"/>
        <v>63373.3</v>
      </c>
      <c r="D26" s="60">
        <f t="shared" si="13"/>
        <v>14749.3</v>
      </c>
      <c r="E26" s="60">
        <f t="shared" si="13"/>
        <v>0</v>
      </c>
      <c r="F26" s="83">
        <f t="shared" si="13"/>
        <v>8812</v>
      </c>
      <c r="G26" s="83">
        <f t="shared" si="13"/>
        <v>8662</v>
      </c>
      <c r="H26" s="60">
        <f t="shared" si="13"/>
        <v>15150</v>
      </c>
      <c r="I26" s="60">
        <f t="shared" si="13"/>
        <v>16000</v>
      </c>
      <c r="J26" s="36" t="s">
        <v>76</v>
      </c>
    </row>
    <row r="27" spans="1:10" ht="20.25">
      <c r="A27" s="36">
        <f t="shared" si="10"/>
        <v>19</v>
      </c>
      <c r="B27" s="121" t="s">
        <v>24</v>
      </c>
      <c r="C27" s="122"/>
      <c r="D27" s="122"/>
      <c r="E27" s="122"/>
      <c r="F27" s="122"/>
      <c r="G27" s="122"/>
      <c r="H27" s="122"/>
      <c r="I27" s="122"/>
      <c r="J27" s="123"/>
    </row>
    <row r="28" spans="1:10" ht="40.5" customHeight="1">
      <c r="A28" s="36">
        <f t="shared" si="10"/>
        <v>20</v>
      </c>
      <c r="B28" s="8" t="s">
        <v>38</v>
      </c>
      <c r="C28" s="65">
        <f aca="true" t="shared" si="14" ref="C28:I28">C31+C32</f>
        <v>0</v>
      </c>
      <c r="D28" s="65">
        <f t="shared" si="14"/>
        <v>0</v>
      </c>
      <c r="E28" s="65">
        <f t="shared" si="14"/>
        <v>0</v>
      </c>
      <c r="F28" s="92">
        <f t="shared" si="14"/>
        <v>0</v>
      </c>
      <c r="G28" s="92">
        <f t="shared" si="14"/>
        <v>0</v>
      </c>
      <c r="H28" s="92">
        <f t="shared" si="14"/>
        <v>0</v>
      </c>
      <c r="I28" s="65">
        <f t="shared" si="14"/>
        <v>0</v>
      </c>
      <c r="J28" s="36" t="s">
        <v>76</v>
      </c>
    </row>
    <row r="29" spans="1:10" ht="20.25">
      <c r="A29" s="36">
        <f t="shared" si="10"/>
        <v>21</v>
      </c>
      <c r="B29" s="8" t="s">
        <v>10</v>
      </c>
      <c r="C29" s="65"/>
      <c r="D29" s="65"/>
      <c r="E29" s="65"/>
      <c r="F29" s="92"/>
      <c r="G29" s="92"/>
      <c r="H29" s="92"/>
      <c r="I29" s="65"/>
      <c r="J29" s="36" t="s">
        <v>76</v>
      </c>
    </row>
    <row r="30" spans="1:10" ht="20.25">
      <c r="A30" s="36">
        <f t="shared" si="10"/>
        <v>22</v>
      </c>
      <c r="B30" s="8" t="s">
        <v>25</v>
      </c>
      <c r="C30" s="65">
        <f>D30+E30+F30+G30+H30+I30</f>
        <v>0</v>
      </c>
      <c r="D30" s="65">
        <v>0</v>
      </c>
      <c r="E30" s="65">
        <v>0</v>
      </c>
      <c r="F30" s="92">
        <v>0</v>
      </c>
      <c r="G30" s="92">
        <v>0</v>
      </c>
      <c r="H30" s="92">
        <v>0</v>
      </c>
      <c r="I30" s="65">
        <v>0</v>
      </c>
      <c r="J30" s="36"/>
    </row>
    <row r="31" spans="1:10" ht="20.25">
      <c r="A31" s="36">
        <f t="shared" si="10"/>
        <v>23</v>
      </c>
      <c r="B31" s="8" t="s">
        <v>2</v>
      </c>
      <c r="C31" s="65">
        <f>D31+E31+F31+G31+H31+I31</f>
        <v>0</v>
      </c>
      <c r="D31" s="65">
        <v>0</v>
      </c>
      <c r="E31" s="65">
        <v>0</v>
      </c>
      <c r="F31" s="92">
        <v>0</v>
      </c>
      <c r="G31" s="92">
        <v>0</v>
      </c>
      <c r="H31" s="92">
        <v>0</v>
      </c>
      <c r="I31" s="65">
        <v>0</v>
      </c>
      <c r="J31" s="36" t="s">
        <v>76</v>
      </c>
    </row>
    <row r="32" spans="1:10" ht="20.25">
      <c r="A32" s="36">
        <f t="shared" si="10"/>
        <v>24</v>
      </c>
      <c r="B32" s="8" t="s">
        <v>3</v>
      </c>
      <c r="C32" s="65">
        <f>D32+E32+F32+G32+H32+I32</f>
        <v>0</v>
      </c>
      <c r="D32" s="65">
        <v>0</v>
      </c>
      <c r="E32" s="65">
        <v>0</v>
      </c>
      <c r="F32" s="92">
        <v>0</v>
      </c>
      <c r="G32" s="92">
        <v>0</v>
      </c>
      <c r="H32" s="92">
        <v>0</v>
      </c>
      <c r="I32" s="65">
        <v>0</v>
      </c>
      <c r="J32" s="36" t="s">
        <v>76</v>
      </c>
    </row>
    <row r="33" spans="1:10" ht="20.25">
      <c r="A33" s="36">
        <f t="shared" si="10"/>
        <v>25</v>
      </c>
      <c r="B33" s="121" t="s">
        <v>382</v>
      </c>
      <c r="C33" s="122"/>
      <c r="D33" s="122"/>
      <c r="E33" s="122"/>
      <c r="F33" s="122"/>
      <c r="G33" s="122"/>
      <c r="H33" s="122"/>
      <c r="I33" s="122"/>
      <c r="J33" s="123"/>
    </row>
    <row r="34" spans="1:10" ht="40.5">
      <c r="A34" s="36">
        <f t="shared" si="10"/>
        <v>26</v>
      </c>
      <c r="B34" s="8" t="s">
        <v>15</v>
      </c>
      <c r="C34" s="60">
        <f aca="true" t="shared" si="15" ref="C34:I34">C37+C38+C36</f>
        <v>63373.3</v>
      </c>
      <c r="D34" s="60">
        <f t="shared" si="15"/>
        <v>14749.3</v>
      </c>
      <c r="E34" s="60">
        <f t="shared" si="15"/>
        <v>0</v>
      </c>
      <c r="F34" s="60">
        <f t="shared" si="15"/>
        <v>8812</v>
      </c>
      <c r="G34" s="60">
        <f t="shared" si="15"/>
        <v>8662</v>
      </c>
      <c r="H34" s="60">
        <f t="shared" si="15"/>
        <v>15150</v>
      </c>
      <c r="I34" s="60">
        <f t="shared" si="15"/>
        <v>16000</v>
      </c>
      <c r="J34" s="36" t="s">
        <v>76</v>
      </c>
    </row>
    <row r="35" spans="1:10" ht="20.25">
      <c r="A35" s="36">
        <f t="shared" si="10"/>
        <v>27</v>
      </c>
      <c r="B35" s="8" t="s">
        <v>10</v>
      </c>
      <c r="C35" s="60"/>
      <c r="D35" s="60"/>
      <c r="E35" s="60"/>
      <c r="F35" s="60"/>
      <c r="G35" s="60"/>
      <c r="H35" s="60"/>
      <c r="I35" s="60"/>
      <c r="J35" s="36" t="s">
        <v>76</v>
      </c>
    </row>
    <row r="36" spans="1:10" ht="20.25">
      <c r="A36" s="36">
        <f t="shared" si="10"/>
        <v>28</v>
      </c>
      <c r="B36" s="8" t="s">
        <v>25</v>
      </c>
      <c r="C36" s="60">
        <f aca="true" t="shared" si="16" ref="C36:I36">C47</f>
        <v>0</v>
      </c>
      <c r="D36" s="60">
        <f t="shared" si="16"/>
        <v>0</v>
      </c>
      <c r="E36" s="60">
        <f t="shared" si="16"/>
        <v>0</v>
      </c>
      <c r="F36" s="60">
        <f t="shared" si="16"/>
        <v>0</v>
      </c>
      <c r="G36" s="60">
        <f t="shared" si="16"/>
        <v>0</v>
      </c>
      <c r="H36" s="60">
        <f t="shared" si="16"/>
        <v>0</v>
      </c>
      <c r="I36" s="60">
        <f t="shared" si="16"/>
        <v>0</v>
      </c>
      <c r="J36" s="36"/>
    </row>
    <row r="37" spans="1:10" ht="20.25">
      <c r="A37" s="36">
        <f t="shared" si="10"/>
        <v>29</v>
      </c>
      <c r="B37" s="8" t="s">
        <v>2</v>
      </c>
      <c r="C37" s="60">
        <f>C40+C48</f>
        <v>0</v>
      </c>
      <c r="D37" s="60">
        <f aca="true" t="shared" si="17" ref="D37:I37">D40</f>
        <v>0</v>
      </c>
      <c r="E37" s="60">
        <f t="shared" si="17"/>
        <v>0</v>
      </c>
      <c r="F37" s="60">
        <f t="shared" si="17"/>
        <v>0</v>
      </c>
      <c r="G37" s="60">
        <f t="shared" si="17"/>
        <v>0</v>
      </c>
      <c r="H37" s="60">
        <f t="shared" si="17"/>
        <v>0</v>
      </c>
      <c r="I37" s="60">
        <f t="shared" si="17"/>
        <v>0</v>
      </c>
      <c r="J37" s="36" t="s">
        <v>76</v>
      </c>
    </row>
    <row r="38" spans="1:10" ht="20.25">
      <c r="A38" s="36">
        <f t="shared" si="10"/>
        <v>30</v>
      </c>
      <c r="B38" s="8" t="s">
        <v>3</v>
      </c>
      <c r="C38" s="60">
        <f>D38+E38+F38+G38+H38+I38</f>
        <v>63373.3</v>
      </c>
      <c r="D38" s="60">
        <f aca="true" t="shared" si="18" ref="D38:I38">D41+D45+D43+D49</f>
        <v>14749.3</v>
      </c>
      <c r="E38" s="60">
        <f t="shared" si="18"/>
        <v>0</v>
      </c>
      <c r="F38" s="60">
        <f t="shared" si="18"/>
        <v>8812</v>
      </c>
      <c r="G38" s="60">
        <f t="shared" si="18"/>
        <v>8662</v>
      </c>
      <c r="H38" s="60">
        <f t="shared" si="18"/>
        <v>15150</v>
      </c>
      <c r="I38" s="60">
        <f t="shared" si="18"/>
        <v>16000</v>
      </c>
      <c r="J38" s="36" t="s">
        <v>76</v>
      </c>
    </row>
    <row r="39" spans="1:10" ht="80.25" customHeight="1">
      <c r="A39" s="36">
        <f t="shared" si="10"/>
        <v>31</v>
      </c>
      <c r="B39" s="8" t="s">
        <v>94</v>
      </c>
      <c r="C39" s="60">
        <f aca="true" t="shared" si="19" ref="C39:I39">C40+C41</f>
        <v>5820.3</v>
      </c>
      <c r="D39" s="60">
        <f t="shared" si="19"/>
        <v>970.3</v>
      </c>
      <c r="E39" s="60">
        <f t="shared" si="19"/>
        <v>0</v>
      </c>
      <c r="F39" s="60">
        <f t="shared" si="19"/>
        <v>1100</v>
      </c>
      <c r="G39" s="60">
        <f t="shared" si="19"/>
        <v>1200</v>
      </c>
      <c r="H39" s="60">
        <f t="shared" si="19"/>
        <v>1250</v>
      </c>
      <c r="I39" s="60">
        <f t="shared" si="19"/>
        <v>1300</v>
      </c>
      <c r="J39" s="36" t="s">
        <v>373</v>
      </c>
    </row>
    <row r="40" spans="1:10" ht="20.25">
      <c r="A40" s="36">
        <f t="shared" si="10"/>
        <v>32</v>
      </c>
      <c r="B40" s="8" t="s">
        <v>11</v>
      </c>
      <c r="C40" s="60">
        <f>D40+E40+F40+G40+H40+I40</f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36" t="s">
        <v>76</v>
      </c>
    </row>
    <row r="41" spans="1:10" ht="20.25">
      <c r="A41" s="36">
        <f t="shared" si="10"/>
        <v>33</v>
      </c>
      <c r="B41" s="8" t="s">
        <v>3</v>
      </c>
      <c r="C41" s="60">
        <f>D41+E41+F41+G41+H41+I41</f>
        <v>5820.3</v>
      </c>
      <c r="D41" s="60">
        <v>970.3</v>
      </c>
      <c r="E41" s="60">
        <v>0</v>
      </c>
      <c r="F41" s="60">
        <v>1100</v>
      </c>
      <c r="G41" s="60">
        <v>1200</v>
      </c>
      <c r="H41" s="60">
        <v>1250</v>
      </c>
      <c r="I41" s="60">
        <v>1300</v>
      </c>
      <c r="J41" s="36" t="s">
        <v>76</v>
      </c>
    </row>
    <row r="42" spans="1:10" ht="122.25" customHeight="1">
      <c r="A42" s="36">
        <f t="shared" si="10"/>
        <v>34</v>
      </c>
      <c r="B42" s="8" t="s">
        <v>80</v>
      </c>
      <c r="C42" s="60">
        <f aca="true" t="shared" si="20" ref="C42:I42">C43</f>
        <v>9466</v>
      </c>
      <c r="D42" s="60">
        <f t="shared" si="20"/>
        <v>1342</v>
      </c>
      <c r="E42" s="60">
        <f t="shared" si="20"/>
        <v>0</v>
      </c>
      <c r="F42" s="60">
        <f t="shared" si="20"/>
        <v>2062</v>
      </c>
      <c r="G42" s="60">
        <f t="shared" si="20"/>
        <v>2162</v>
      </c>
      <c r="H42" s="60">
        <f t="shared" si="20"/>
        <v>1900</v>
      </c>
      <c r="I42" s="60">
        <f t="shared" si="20"/>
        <v>2000</v>
      </c>
      <c r="J42" s="36">
        <v>10</v>
      </c>
    </row>
    <row r="43" spans="1:10" ht="20.25">
      <c r="A43" s="36">
        <f t="shared" si="10"/>
        <v>35</v>
      </c>
      <c r="B43" s="8" t="s">
        <v>32</v>
      </c>
      <c r="C43" s="60">
        <f>D43+E43+F43+G43+H43+I43</f>
        <v>9466</v>
      </c>
      <c r="D43" s="60">
        <v>1342</v>
      </c>
      <c r="E43" s="60">
        <v>0</v>
      </c>
      <c r="F43" s="60">
        <v>2062</v>
      </c>
      <c r="G43" s="60">
        <v>2162</v>
      </c>
      <c r="H43" s="60">
        <v>1900</v>
      </c>
      <c r="I43" s="60">
        <v>2000</v>
      </c>
      <c r="J43" s="36" t="s">
        <v>76</v>
      </c>
    </row>
    <row r="44" spans="1:10" ht="81">
      <c r="A44" s="36">
        <f t="shared" si="10"/>
        <v>36</v>
      </c>
      <c r="B44" s="8" t="s">
        <v>64</v>
      </c>
      <c r="C44" s="60">
        <f aca="true" t="shared" si="21" ref="C44:I44">C45</f>
        <v>687</v>
      </c>
      <c r="D44" s="60">
        <f t="shared" si="21"/>
        <v>437</v>
      </c>
      <c r="E44" s="60">
        <f t="shared" si="21"/>
        <v>0</v>
      </c>
      <c r="F44" s="60">
        <f t="shared" si="21"/>
        <v>250</v>
      </c>
      <c r="G44" s="60">
        <f t="shared" si="21"/>
        <v>0</v>
      </c>
      <c r="H44" s="60">
        <f t="shared" si="21"/>
        <v>0</v>
      </c>
      <c r="I44" s="60">
        <f t="shared" si="21"/>
        <v>0</v>
      </c>
      <c r="J44" s="36">
        <v>12</v>
      </c>
    </row>
    <row r="45" spans="1:10" ht="20.25">
      <c r="A45" s="36">
        <f t="shared" si="10"/>
        <v>37</v>
      </c>
      <c r="B45" s="8" t="s">
        <v>32</v>
      </c>
      <c r="C45" s="60">
        <f>D45+E45+F45+G45+H45+I45</f>
        <v>687</v>
      </c>
      <c r="D45" s="60">
        <v>437</v>
      </c>
      <c r="E45" s="60">
        <v>0</v>
      </c>
      <c r="F45" s="60">
        <v>250</v>
      </c>
      <c r="G45" s="60">
        <v>0</v>
      </c>
      <c r="H45" s="60">
        <v>0</v>
      </c>
      <c r="I45" s="60">
        <v>0</v>
      </c>
      <c r="J45" s="36" t="s">
        <v>76</v>
      </c>
    </row>
    <row r="46" spans="1:10" ht="82.5" customHeight="1">
      <c r="A46" s="36">
        <f t="shared" si="10"/>
        <v>38</v>
      </c>
      <c r="B46" s="8" t="s">
        <v>372</v>
      </c>
      <c r="C46" s="60">
        <f>C48+C49+C47</f>
        <v>47400</v>
      </c>
      <c r="D46" s="60">
        <f>D48+D49+D47</f>
        <v>12000</v>
      </c>
      <c r="E46" s="60">
        <f>E48+E49</f>
        <v>0</v>
      </c>
      <c r="F46" s="60">
        <f>F48+F49</f>
        <v>5400</v>
      </c>
      <c r="G46" s="60">
        <f>G48+G49</f>
        <v>5300</v>
      </c>
      <c r="H46" s="60">
        <f>H48+H49</f>
        <v>12000</v>
      </c>
      <c r="I46" s="60">
        <f>I48+I49</f>
        <v>12700</v>
      </c>
      <c r="J46" s="36">
        <v>8</v>
      </c>
    </row>
    <row r="47" spans="1:10" ht="20.25">
      <c r="A47" s="36">
        <f t="shared" si="10"/>
        <v>39</v>
      </c>
      <c r="B47" s="8" t="s">
        <v>25</v>
      </c>
      <c r="C47" s="60">
        <f>D47+E47+F47+G47+H47+I47</f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36" t="s">
        <v>76</v>
      </c>
    </row>
    <row r="48" spans="1:10" ht="20.25">
      <c r="A48" s="36">
        <f t="shared" si="10"/>
        <v>40</v>
      </c>
      <c r="B48" s="8" t="s">
        <v>11</v>
      </c>
      <c r="C48" s="60">
        <f>D48+E48+F48+G48+H48+I48</f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36" t="s">
        <v>76</v>
      </c>
    </row>
    <row r="49" spans="1:10" ht="20.25">
      <c r="A49" s="36">
        <f t="shared" si="10"/>
        <v>41</v>
      </c>
      <c r="B49" s="8" t="s">
        <v>3</v>
      </c>
      <c r="C49" s="60">
        <f>D49+E49+F49+G49+H49+I49</f>
        <v>47400</v>
      </c>
      <c r="D49" s="60">
        <v>12000</v>
      </c>
      <c r="E49" s="60">
        <v>0</v>
      </c>
      <c r="F49" s="60">
        <v>5400</v>
      </c>
      <c r="G49" s="60">
        <v>5300</v>
      </c>
      <c r="H49" s="60">
        <v>12000</v>
      </c>
      <c r="I49" s="60">
        <v>12700</v>
      </c>
      <c r="J49" s="36" t="s">
        <v>76</v>
      </c>
    </row>
    <row r="50" spans="1:10" ht="37.5" customHeight="1">
      <c r="A50" s="36">
        <v>42</v>
      </c>
      <c r="B50" s="111" t="s">
        <v>371</v>
      </c>
      <c r="C50" s="122"/>
      <c r="D50" s="122"/>
      <c r="E50" s="122"/>
      <c r="F50" s="122"/>
      <c r="G50" s="122"/>
      <c r="H50" s="122"/>
      <c r="I50" s="122"/>
      <c r="J50" s="123"/>
    </row>
    <row r="51" spans="1:10" ht="40.5">
      <c r="A51" s="36">
        <f aca="true" t="shared" si="22" ref="A51:A61">A50+1</f>
        <v>43</v>
      </c>
      <c r="B51" s="8" t="s">
        <v>18</v>
      </c>
      <c r="C51" s="60">
        <f>D51+E51+H51+I51+F51+G51</f>
        <v>790209.3999999999</v>
      </c>
      <c r="D51" s="60">
        <f aca="true" t="shared" si="23" ref="D51:I51">D52+D53</f>
        <v>142627.19999999998</v>
      </c>
      <c r="E51" s="60">
        <f t="shared" si="23"/>
        <v>0</v>
      </c>
      <c r="F51" s="60">
        <f t="shared" si="23"/>
        <v>161224.90000000002</v>
      </c>
      <c r="G51" s="60">
        <f t="shared" si="23"/>
        <v>165071.2</v>
      </c>
      <c r="H51" s="60">
        <f t="shared" si="23"/>
        <v>130024.59999999999</v>
      </c>
      <c r="I51" s="60">
        <f t="shared" si="23"/>
        <v>191261.5</v>
      </c>
      <c r="J51" s="19" t="s">
        <v>76</v>
      </c>
    </row>
    <row r="52" spans="1:10" ht="20.25">
      <c r="A52" s="36">
        <f t="shared" si="22"/>
        <v>44</v>
      </c>
      <c r="B52" s="8" t="s">
        <v>2</v>
      </c>
      <c r="C52" s="60">
        <f aca="true" t="shared" si="24" ref="C52:I53">C60+C56</f>
        <v>61666</v>
      </c>
      <c r="D52" s="60">
        <f t="shared" si="24"/>
        <v>1310.9</v>
      </c>
      <c r="E52" s="60">
        <f t="shared" si="24"/>
        <v>0</v>
      </c>
      <c r="F52" s="60">
        <f t="shared" si="24"/>
        <v>1308.6</v>
      </c>
      <c r="G52" s="60">
        <f t="shared" si="24"/>
        <v>1310.9</v>
      </c>
      <c r="H52" s="60">
        <f t="shared" si="24"/>
        <v>1317.8</v>
      </c>
      <c r="I52" s="60">
        <f>I60+I56</f>
        <v>56417.8</v>
      </c>
      <c r="J52" s="19" t="s">
        <v>76</v>
      </c>
    </row>
    <row r="53" spans="1:10" ht="20.25">
      <c r="A53" s="36">
        <f t="shared" si="22"/>
        <v>45</v>
      </c>
      <c r="B53" s="8" t="s">
        <v>3</v>
      </c>
      <c r="C53" s="60">
        <f t="shared" si="24"/>
        <v>728543.3999999999</v>
      </c>
      <c r="D53" s="60">
        <f t="shared" si="24"/>
        <v>141316.3</v>
      </c>
      <c r="E53" s="60">
        <f t="shared" si="24"/>
        <v>0</v>
      </c>
      <c r="F53" s="60">
        <f>F61+F57</f>
        <v>159916.30000000002</v>
      </c>
      <c r="G53" s="60">
        <f t="shared" si="24"/>
        <v>163760.30000000002</v>
      </c>
      <c r="H53" s="60">
        <f t="shared" si="24"/>
        <v>128706.79999999999</v>
      </c>
      <c r="I53" s="60">
        <f t="shared" si="24"/>
        <v>134843.7</v>
      </c>
      <c r="J53" s="19" t="s">
        <v>76</v>
      </c>
    </row>
    <row r="54" spans="1:10" ht="20.25">
      <c r="A54" s="36">
        <f t="shared" si="22"/>
        <v>46</v>
      </c>
      <c r="B54" s="131" t="s">
        <v>24</v>
      </c>
      <c r="C54" s="132"/>
      <c r="D54" s="132"/>
      <c r="E54" s="132"/>
      <c r="F54" s="132"/>
      <c r="G54" s="132"/>
      <c r="H54" s="132"/>
      <c r="I54" s="132"/>
      <c r="J54" s="133"/>
    </row>
    <row r="55" spans="1:10" ht="60.75">
      <c r="A55" s="36">
        <f t="shared" si="22"/>
        <v>47</v>
      </c>
      <c r="B55" s="15" t="s">
        <v>152</v>
      </c>
      <c r="C55" s="84">
        <f>D55+E55+F55+G55+H55+I55</f>
        <v>2085</v>
      </c>
      <c r="D55" s="84">
        <f>D57</f>
        <v>2085</v>
      </c>
      <c r="E55" s="84">
        <f>E57</f>
        <v>0</v>
      </c>
      <c r="F55" s="84">
        <f>F57</f>
        <v>0</v>
      </c>
      <c r="G55" s="84">
        <f>G57+G56</f>
        <v>0</v>
      </c>
      <c r="H55" s="84">
        <f>H57</f>
        <v>0</v>
      </c>
      <c r="I55" s="84">
        <f>I57</f>
        <v>0</v>
      </c>
      <c r="J55" s="48" t="s">
        <v>117</v>
      </c>
    </row>
    <row r="56" spans="1:10" ht="20.25">
      <c r="A56" s="36">
        <f t="shared" si="22"/>
        <v>48</v>
      </c>
      <c r="B56" s="15" t="s">
        <v>2</v>
      </c>
      <c r="C56" s="84">
        <f>D56+E56+F56+G56+H56+I56</f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48" t="s">
        <v>76</v>
      </c>
    </row>
    <row r="57" spans="1:10" ht="20.25">
      <c r="A57" s="36">
        <f t="shared" si="22"/>
        <v>49</v>
      </c>
      <c r="B57" s="15" t="s">
        <v>3</v>
      </c>
      <c r="C57" s="84">
        <f>D57+E57+F57+G57+H57+I57</f>
        <v>2085</v>
      </c>
      <c r="D57" s="84">
        <v>2085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48" t="s">
        <v>76</v>
      </c>
    </row>
    <row r="58" spans="1:10" ht="20.25">
      <c r="A58" s="36">
        <f t="shared" si="22"/>
        <v>50</v>
      </c>
      <c r="B58" s="146" t="s">
        <v>382</v>
      </c>
      <c r="C58" s="144"/>
      <c r="D58" s="144"/>
      <c r="E58" s="144"/>
      <c r="F58" s="144"/>
      <c r="G58" s="144"/>
      <c r="H58" s="144"/>
      <c r="I58" s="144"/>
      <c r="J58" s="145"/>
    </row>
    <row r="59" spans="1:10" ht="42.75" customHeight="1">
      <c r="A59" s="36">
        <f t="shared" si="22"/>
        <v>51</v>
      </c>
      <c r="B59" s="8" t="s">
        <v>23</v>
      </c>
      <c r="C59" s="60">
        <f aca="true" t="shared" si="25" ref="C59:I59">C60+C61</f>
        <v>788124.3999999999</v>
      </c>
      <c r="D59" s="60">
        <f t="shared" si="25"/>
        <v>140542.19999999998</v>
      </c>
      <c r="E59" s="60">
        <f t="shared" si="25"/>
        <v>0</v>
      </c>
      <c r="F59" s="60">
        <f t="shared" si="25"/>
        <v>161224.90000000002</v>
      </c>
      <c r="G59" s="60">
        <f t="shared" si="25"/>
        <v>165071.2</v>
      </c>
      <c r="H59" s="60">
        <f t="shared" si="25"/>
        <v>130024.59999999999</v>
      </c>
      <c r="I59" s="60">
        <f t="shared" si="25"/>
        <v>191261.5</v>
      </c>
      <c r="J59" s="19" t="s">
        <v>76</v>
      </c>
    </row>
    <row r="60" spans="1:10" ht="20.25">
      <c r="A60" s="36">
        <f t="shared" si="22"/>
        <v>52</v>
      </c>
      <c r="B60" s="8" t="s">
        <v>2</v>
      </c>
      <c r="C60" s="60">
        <f>D60+E60+F60+G60+H60+I60</f>
        <v>61666</v>
      </c>
      <c r="D60" s="60">
        <f>D63+D90</f>
        <v>1310.9</v>
      </c>
      <c r="E60" s="60">
        <f>E63+E90+E84</f>
        <v>0</v>
      </c>
      <c r="F60" s="60">
        <f>F63+F90+F84</f>
        <v>1308.6</v>
      </c>
      <c r="G60" s="60">
        <f>G63+G90</f>
        <v>1310.9</v>
      </c>
      <c r="H60" s="60">
        <f>H63+H90</f>
        <v>1317.8</v>
      </c>
      <c r="I60" s="60">
        <f>I63+I90+I84</f>
        <v>56417.8</v>
      </c>
      <c r="J60" s="19" t="s">
        <v>76</v>
      </c>
    </row>
    <row r="61" spans="1:10" ht="20.25">
      <c r="A61" s="36">
        <f t="shared" si="22"/>
        <v>53</v>
      </c>
      <c r="B61" s="8" t="s">
        <v>3</v>
      </c>
      <c r="C61" s="60">
        <f>D61+E61+F61+G61+H61+I61</f>
        <v>726458.3999999999</v>
      </c>
      <c r="D61" s="60">
        <f aca="true" t="shared" si="26" ref="D61:I61">D64+D66+D68+D70+D72+D74+D76+D78+D80+D82+D85+D88+D91+D94+D97</f>
        <v>139231.3</v>
      </c>
      <c r="E61" s="60">
        <f t="shared" si="26"/>
        <v>0</v>
      </c>
      <c r="F61" s="60">
        <f t="shared" si="26"/>
        <v>159916.30000000002</v>
      </c>
      <c r="G61" s="60">
        <f t="shared" si="26"/>
        <v>163760.30000000002</v>
      </c>
      <c r="H61" s="60">
        <f t="shared" si="26"/>
        <v>128706.79999999999</v>
      </c>
      <c r="I61" s="60">
        <f t="shared" si="26"/>
        <v>134843.7</v>
      </c>
      <c r="J61" s="19" t="s">
        <v>76</v>
      </c>
    </row>
    <row r="62" spans="1:10" ht="121.5" customHeight="1">
      <c r="A62" s="37">
        <v>54</v>
      </c>
      <c r="B62" s="8" t="s">
        <v>377</v>
      </c>
      <c r="C62" s="60">
        <f aca="true" t="shared" si="27" ref="C62:I62">C63+C64</f>
        <v>25910</v>
      </c>
      <c r="D62" s="60">
        <f t="shared" si="27"/>
        <v>1500</v>
      </c>
      <c r="E62" s="60">
        <f t="shared" si="27"/>
        <v>0</v>
      </c>
      <c r="F62" s="60">
        <f t="shared" si="27"/>
        <v>9910</v>
      </c>
      <c r="G62" s="60">
        <f t="shared" si="27"/>
        <v>10500</v>
      </c>
      <c r="H62" s="60">
        <f t="shared" si="27"/>
        <v>2000</v>
      </c>
      <c r="I62" s="60">
        <f t="shared" si="27"/>
        <v>2000</v>
      </c>
      <c r="J62" s="36">
        <v>19</v>
      </c>
    </row>
    <row r="63" spans="1:10" ht="20.25">
      <c r="A63" s="36">
        <v>55</v>
      </c>
      <c r="B63" s="8" t="s">
        <v>16</v>
      </c>
      <c r="C63" s="60">
        <f>D63+E63+F63+H63+I63</f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19" t="s">
        <v>76</v>
      </c>
    </row>
    <row r="64" spans="1:10" ht="20.25">
      <c r="A64" s="36">
        <f aca="true" t="shared" si="28" ref="A64:A85">A63+1</f>
        <v>56</v>
      </c>
      <c r="B64" s="8" t="s">
        <v>3</v>
      </c>
      <c r="C64" s="60">
        <f>D64+E64+F64+G64+H64+I64</f>
        <v>25910</v>
      </c>
      <c r="D64" s="60">
        <v>1500</v>
      </c>
      <c r="E64" s="60">
        <v>0</v>
      </c>
      <c r="F64" s="83">
        <v>9910</v>
      </c>
      <c r="G64" s="60">
        <v>10500</v>
      </c>
      <c r="H64" s="60">
        <v>2000</v>
      </c>
      <c r="I64" s="60">
        <v>2000</v>
      </c>
      <c r="J64" s="19" t="s">
        <v>76</v>
      </c>
    </row>
    <row r="65" spans="1:10" ht="147.75" customHeight="1">
      <c r="A65" s="36">
        <f t="shared" si="28"/>
        <v>57</v>
      </c>
      <c r="B65" s="8" t="s">
        <v>78</v>
      </c>
      <c r="C65" s="60">
        <f aca="true" t="shared" si="29" ref="C65:I65">C66</f>
        <v>438021</v>
      </c>
      <c r="D65" s="60">
        <f t="shared" si="29"/>
        <v>82250.6</v>
      </c>
      <c r="E65" s="60">
        <f t="shared" si="29"/>
        <v>0</v>
      </c>
      <c r="F65" s="60">
        <f t="shared" si="29"/>
        <v>100274.1</v>
      </c>
      <c r="G65" s="60">
        <f t="shared" si="29"/>
        <v>102496.3</v>
      </c>
      <c r="H65" s="60">
        <f t="shared" si="29"/>
        <v>75000</v>
      </c>
      <c r="I65" s="60">
        <f t="shared" si="29"/>
        <v>78000</v>
      </c>
      <c r="J65" s="36" t="s">
        <v>374</v>
      </c>
    </row>
    <row r="66" spans="1:10" ht="20.25">
      <c r="A66" s="36">
        <f t="shared" si="28"/>
        <v>58</v>
      </c>
      <c r="B66" s="8" t="s">
        <v>3</v>
      </c>
      <c r="C66" s="60">
        <f>D66+E66+F66+G66+H66+I66</f>
        <v>438021</v>
      </c>
      <c r="D66" s="60">
        <v>82250.6</v>
      </c>
      <c r="E66" s="60">
        <v>0</v>
      </c>
      <c r="F66" s="60">
        <v>100274.1</v>
      </c>
      <c r="G66" s="60">
        <v>102496.3</v>
      </c>
      <c r="H66" s="60">
        <v>75000</v>
      </c>
      <c r="I66" s="60">
        <v>78000</v>
      </c>
      <c r="J66" s="19" t="s">
        <v>76</v>
      </c>
    </row>
    <row r="67" spans="1:10" ht="125.25" customHeight="1">
      <c r="A67" s="36">
        <f t="shared" si="28"/>
        <v>59</v>
      </c>
      <c r="B67" s="8" t="s">
        <v>98</v>
      </c>
      <c r="C67" s="60">
        <f aca="true" t="shared" si="30" ref="C67:I67">C68</f>
        <v>2300</v>
      </c>
      <c r="D67" s="60">
        <f t="shared" si="30"/>
        <v>400</v>
      </c>
      <c r="E67" s="60">
        <f t="shared" si="30"/>
        <v>0</v>
      </c>
      <c r="F67" s="60">
        <f t="shared" si="30"/>
        <v>500</v>
      </c>
      <c r="G67" s="60">
        <f t="shared" si="30"/>
        <v>600</v>
      </c>
      <c r="H67" s="60">
        <f t="shared" si="30"/>
        <v>400</v>
      </c>
      <c r="I67" s="60">
        <f t="shared" si="30"/>
        <v>400</v>
      </c>
      <c r="J67" s="36">
        <v>20</v>
      </c>
    </row>
    <row r="68" spans="1:10" ht="20.25">
      <c r="A68" s="36">
        <f t="shared" si="28"/>
        <v>60</v>
      </c>
      <c r="B68" s="8" t="s">
        <v>3</v>
      </c>
      <c r="C68" s="60">
        <f>D68+E68+F68+G68+H68+I68</f>
        <v>2300</v>
      </c>
      <c r="D68" s="60">
        <v>400</v>
      </c>
      <c r="E68" s="60">
        <v>0</v>
      </c>
      <c r="F68" s="60">
        <v>500</v>
      </c>
      <c r="G68" s="60">
        <v>600</v>
      </c>
      <c r="H68" s="60">
        <v>400</v>
      </c>
      <c r="I68" s="60">
        <v>400</v>
      </c>
      <c r="J68" s="19" t="s">
        <v>76</v>
      </c>
    </row>
    <row r="69" spans="1:10" ht="42.75" customHeight="1">
      <c r="A69" s="36">
        <f t="shared" si="28"/>
        <v>61</v>
      </c>
      <c r="B69" s="8" t="s">
        <v>53</v>
      </c>
      <c r="C69" s="60">
        <f aca="true" t="shared" si="31" ref="C69:I69">C70</f>
        <v>100454.9</v>
      </c>
      <c r="D69" s="60">
        <f t="shared" si="31"/>
        <v>17374.2</v>
      </c>
      <c r="E69" s="60">
        <f t="shared" si="31"/>
        <v>0</v>
      </c>
      <c r="F69" s="60">
        <f t="shared" si="31"/>
        <v>19541.5</v>
      </c>
      <c r="G69" s="60">
        <f t="shared" si="31"/>
        <v>20439.2</v>
      </c>
      <c r="H69" s="60">
        <f t="shared" si="31"/>
        <v>21100</v>
      </c>
      <c r="I69" s="60">
        <f t="shared" si="31"/>
        <v>22000</v>
      </c>
      <c r="J69" s="36">
        <v>21</v>
      </c>
    </row>
    <row r="70" spans="1:10" ht="20.25">
      <c r="A70" s="36">
        <f t="shared" si="28"/>
        <v>62</v>
      </c>
      <c r="B70" s="8" t="s">
        <v>3</v>
      </c>
      <c r="C70" s="60">
        <f>D70+E70+F70+G70+H70+I70</f>
        <v>100454.9</v>
      </c>
      <c r="D70" s="60">
        <v>17374.2</v>
      </c>
      <c r="E70" s="60">
        <v>0</v>
      </c>
      <c r="F70" s="60">
        <v>19541.5</v>
      </c>
      <c r="G70" s="60">
        <v>20439.2</v>
      </c>
      <c r="H70" s="60">
        <v>21100</v>
      </c>
      <c r="I70" s="60">
        <v>22000</v>
      </c>
      <c r="J70" s="19" t="s">
        <v>76</v>
      </c>
    </row>
    <row r="71" spans="1:10" ht="60.75">
      <c r="A71" s="36">
        <f t="shared" si="28"/>
        <v>63</v>
      </c>
      <c r="B71" s="8" t="s">
        <v>69</v>
      </c>
      <c r="C71" s="60">
        <f aca="true" t="shared" si="32" ref="C71:I71">C72</f>
        <v>1747.3</v>
      </c>
      <c r="D71" s="60">
        <f t="shared" si="32"/>
        <v>328.3</v>
      </c>
      <c r="E71" s="60">
        <f t="shared" si="32"/>
        <v>0</v>
      </c>
      <c r="F71" s="60">
        <f t="shared" si="32"/>
        <v>328.3</v>
      </c>
      <c r="G71" s="60">
        <f t="shared" si="32"/>
        <v>329.7</v>
      </c>
      <c r="H71" s="60">
        <f t="shared" si="32"/>
        <v>371</v>
      </c>
      <c r="I71" s="60">
        <f t="shared" si="32"/>
        <v>390</v>
      </c>
      <c r="J71" s="36">
        <v>22</v>
      </c>
    </row>
    <row r="72" spans="1:10" ht="20.25">
      <c r="A72" s="36">
        <f t="shared" si="28"/>
        <v>64</v>
      </c>
      <c r="B72" s="8" t="s">
        <v>3</v>
      </c>
      <c r="C72" s="60">
        <f>D72+E72+F72+G72+H72+I72</f>
        <v>1747.3</v>
      </c>
      <c r="D72" s="60">
        <v>328.3</v>
      </c>
      <c r="E72" s="60">
        <v>0</v>
      </c>
      <c r="F72" s="60">
        <v>328.3</v>
      </c>
      <c r="G72" s="60">
        <v>329.7</v>
      </c>
      <c r="H72" s="60">
        <v>371</v>
      </c>
      <c r="I72" s="60">
        <v>390</v>
      </c>
      <c r="J72" s="19" t="s">
        <v>76</v>
      </c>
    </row>
    <row r="73" spans="1:10" ht="62.25" customHeight="1">
      <c r="A73" s="36">
        <f t="shared" si="28"/>
        <v>65</v>
      </c>
      <c r="B73" s="8" t="s">
        <v>54</v>
      </c>
      <c r="C73" s="60">
        <f aca="true" t="shared" si="33" ref="C73:I73">C74</f>
        <v>5667</v>
      </c>
      <c r="D73" s="60">
        <f t="shared" si="33"/>
        <v>1036</v>
      </c>
      <c r="E73" s="60">
        <f t="shared" si="33"/>
        <v>0</v>
      </c>
      <c r="F73" s="60">
        <f t="shared" si="33"/>
        <v>2159.5</v>
      </c>
      <c r="G73" s="60">
        <f t="shared" si="33"/>
        <v>1159.5</v>
      </c>
      <c r="H73" s="60">
        <f t="shared" si="33"/>
        <v>640</v>
      </c>
      <c r="I73" s="60">
        <f t="shared" si="33"/>
        <v>672</v>
      </c>
      <c r="J73" s="36">
        <v>23</v>
      </c>
    </row>
    <row r="74" spans="1:10" ht="20.25">
      <c r="A74" s="36">
        <f t="shared" si="28"/>
        <v>66</v>
      </c>
      <c r="B74" s="8" t="s">
        <v>3</v>
      </c>
      <c r="C74" s="60">
        <f>D74+E74+F74+G74+H74+I74</f>
        <v>5667</v>
      </c>
      <c r="D74" s="60">
        <v>1036</v>
      </c>
      <c r="E74" s="60">
        <v>0</v>
      </c>
      <c r="F74" s="60">
        <v>2159.5</v>
      </c>
      <c r="G74" s="60">
        <v>1159.5</v>
      </c>
      <c r="H74" s="60">
        <v>640</v>
      </c>
      <c r="I74" s="60">
        <v>672</v>
      </c>
      <c r="J74" s="19" t="s">
        <v>76</v>
      </c>
    </row>
    <row r="75" spans="1:10" ht="60.75">
      <c r="A75" s="36">
        <f t="shared" si="28"/>
        <v>67</v>
      </c>
      <c r="B75" s="8" t="s">
        <v>55</v>
      </c>
      <c r="C75" s="60">
        <f aca="true" t="shared" si="34" ref="C75:I75">C76</f>
        <v>22650.2</v>
      </c>
      <c r="D75" s="60">
        <f t="shared" si="34"/>
        <v>3505.5</v>
      </c>
      <c r="E75" s="60">
        <f t="shared" si="34"/>
        <v>0</v>
      </c>
      <c r="F75" s="60">
        <f t="shared" si="34"/>
        <v>5873.5</v>
      </c>
      <c r="G75" s="60">
        <f t="shared" si="34"/>
        <v>6373.5</v>
      </c>
      <c r="H75" s="60">
        <f t="shared" si="34"/>
        <v>3364.7</v>
      </c>
      <c r="I75" s="60">
        <f t="shared" si="34"/>
        <v>3533</v>
      </c>
      <c r="J75" s="36">
        <v>29</v>
      </c>
    </row>
    <row r="76" spans="1:10" ht="20.25">
      <c r="A76" s="36">
        <f t="shared" si="28"/>
        <v>68</v>
      </c>
      <c r="B76" s="8" t="s">
        <v>3</v>
      </c>
      <c r="C76" s="60">
        <f>D76+E76+F76+G76+H76+I76</f>
        <v>22650.2</v>
      </c>
      <c r="D76" s="60">
        <v>3505.5</v>
      </c>
      <c r="E76" s="60">
        <v>0</v>
      </c>
      <c r="F76" s="60">
        <v>5873.5</v>
      </c>
      <c r="G76" s="60">
        <v>6373.5</v>
      </c>
      <c r="H76" s="60">
        <v>3364.7</v>
      </c>
      <c r="I76" s="60">
        <v>3533</v>
      </c>
      <c r="J76" s="19" t="s">
        <v>76</v>
      </c>
    </row>
    <row r="77" spans="1:10" ht="101.25">
      <c r="A77" s="36">
        <f t="shared" si="28"/>
        <v>69</v>
      </c>
      <c r="B77" s="8" t="s">
        <v>279</v>
      </c>
      <c r="C77" s="60">
        <f aca="true" t="shared" si="35" ref="C77:I77">C78</f>
        <v>1100</v>
      </c>
      <c r="D77" s="60">
        <f t="shared" si="35"/>
        <v>200</v>
      </c>
      <c r="E77" s="60">
        <f t="shared" si="35"/>
        <v>0</v>
      </c>
      <c r="F77" s="60">
        <f t="shared" si="35"/>
        <v>250</v>
      </c>
      <c r="G77" s="60">
        <f t="shared" si="35"/>
        <v>250</v>
      </c>
      <c r="H77" s="60">
        <f t="shared" si="35"/>
        <v>200</v>
      </c>
      <c r="I77" s="60">
        <f t="shared" si="35"/>
        <v>200</v>
      </c>
      <c r="J77" s="36">
        <v>30</v>
      </c>
    </row>
    <row r="78" spans="1:10" ht="20.25">
      <c r="A78" s="36">
        <f t="shared" si="28"/>
        <v>70</v>
      </c>
      <c r="B78" s="8" t="s">
        <v>3</v>
      </c>
      <c r="C78" s="60">
        <f>D78+E78+F78+G78+H78+I78</f>
        <v>1100</v>
      </c>
      <c r="D78" s="60">
        <v>200</v>
      </c>
      <c r="E78" s="60">
        <v>0</v>
      </c>
      <c r="F78" s="60">
        <v>250</v>
      </c>
      <c r="G78" s="60">
        <v>250</v>
      </c>
      <c r="H78" s="60">
        <v>200</v>
      </c>
      <c r="I78" s="60">
        <v>200</v>
      </c>
      <c r="J78" s="19" t="s">
        <v>76</v>
      </c>
    </row>
    <row r="79" spans="1:10" ht="82.5" customHeight="1">
      <c r="A79" s="36">
        <f t="shared" si="28"/>
        <v>71</v>
      </c>
      <c r="B79" s="8" t="s">
        <v>56</v>
      </c>
      <c r="C79" s="60">
        <f aca="true" t="shared" si="36" ref="C79:I79">C80</f>
        <v>81364.1</v>
      </c>
      <c r="D79" s="60">
        <f t="shared" si="36"/>
        <v>12863.7</v>
      </c>
      <c r="E79" s="60">
        <f t="shared" si="36"/>
        <v>0</v>
      </c>
      <c r="F79" s="60">
        <f t="shared" si="36"/>
        <v>15636.3</v>
      </c>
      <c r="G79" s="60">
        <f t="shared" si="36"/>
        <v>16169</v>
      </c>
      <c r="H79" s="60">
        <f t="shared" si="36"/>
        <v>17900.1</v>
      </c>
      <c r="I79" s="60">
        <f t="shared" si="36"/>
        <v>18795</v>
      </c>
      <c r="J79" s="36">
        <v>26</v>
      </c>
    </row>
    <row r="80" spans="1:10" ht="20.25">
      <c r="A80" s="36">
        <f t="shared" si="28"/>
        <v>72</v>
      </c>
      <c r="B80" s="8" t="s">
        <v>3</v>
      </c>
      <c r="C80" s="60">
        <f>D80+E80+F80+G80+H80+I80</f>
        <v>81364.1</v>
      </c>
      <c r="D80" s="60">
        <v>12863.7</v>
      </c>
      <c r="E80" s="60">
        <v>0</v>
      </c>
      <c r="F80" s="60">
        <v>15636.3</v>
      </c>
      <c r="G80" s="60">
        <v>16169</v>
      </c>
      <c r="H80" s="60">
        <v>17900.1</v>
      </c>
      <c r="I80" s="60">
        <v>18795</v>
      </c>
      <c r="J80" s="19" t="s">
        <v>76</v>
      </c>
    </row>
    <row r="81" spans="1:10" ht="105.75" customHeight="1">
      <c r="A81" s="36">
        <f t="shared" si="28"/>
        <v>73</v>
      </c>
      <c r="B81" s="8" t="s">
        <v>57</v>
      </c>
      <c r="C81" s="60">
        <f>C82</f>
        <v>100</v>
      </c>
      <c r="D81" s="60">
        <f>D82</f>
        <v>0</v>
      </c>
      <c r="E81" s="60">
        <v>0</v>
      </c>
      <c r="F81" s="60">
        <f>F82</f>
        <v>0</v>
      </c>
      <c r="G81" s="60">
        <v>0</v>
      </c>
      <c r="H81" s="60">
        <v>0</v>
      </c>
      <c r="I81" s="60">
        <f>I82</f>
        <v>100</v>
      </c>
      <c r="J81" s="36">
        <v>24</v>
      </c>
    </row>
    <row r="82" spans="1:10" ht="20.25">
      <c r="A82" s="36">
        <f t="shared" si="28"/>
        <v>74</v>
      </c>
      <c r="B82" s="8" t="s">
        <v>3</v>
      </c>
      <c r="C82" s="60">
        <f>D82+E82+F82+G82+I82</f>
        <v>100</v>
      </c>
      <c r="D82" s="60">
        <v>0</v>
      </c>
      <c r="E82" s="82">
        <v>0</v>
      </c>
      <c r="F82" s="60">
        <v>0</v>
      </c>
      <c r="G82" s="60">
        <v>0</v>
      </c>
      <c r="H82" s="60">
        <v>0</v>
      </c>
      <c r="I82" s="60">
        <v>100</v>
      </c>
      <c r="J82" s="19" t="s">
        <v>76</v>
      </c>
    </row>
    <row r="83" spans="1:10" ht="141.75">
      <c r="A83" s="36">
        <f t="shared" si="28"/>
        <v>75</v>
      </c>
      <c r="B83" s="8" t="s">
        <v>190</v>
      </c>
      <c r="C83" s="60">
        <f>D83+E83+F83+G83+H83+I83</f>
        <v>62000</v>
      </c>
      <c r="D83" s="60">
        <f aca="true" t="shared" si="37" ref="D83:I83">SUM(D84:D85)</f>
        <v>600</v>
      </c>
      <c r="E83" s="60">
        <f t="shared" si="37"/>
        <v>0</v>
      </c>
      <c r="F83" s="60">
        <f t="shared" si="37"/>
        <v>700</v>
      </c>
      <c r="G83" s="60">
        <f t="shared" si="37"/>
        <v>700</v>
      </c>
      <c r="H83" s="60">
        <f t="shared" si="37"/>
        <v>2000</v>
      </c>
      <c r="I83" s="60">
        <f t="shared" si="37"/>
        <v>58000</v>
      </c>
      <c r="J83" s="36">
        <v>17</v>
      </c>
    </row>
    <row r="84" spans="1:10" ht="20.25">
      <c r="A84" s="10">
        <f t="shared" si="28"/>
        <v>76</v>
      </c>
      <c r="B84" s="9" t="s">
        <v>16</v>
      </c>
      <c r="C84" s="70">
        <f>D84+E84+F84+G84+H84+I84</f>
        <v>55100</v>
      </c>
      <c r="D84" s="70">
        <v>0</v>
      </c>
      <c r="E84" s="70">
        <v>0</v>
      </c>
      <c r="F84" s="99">
        <v>0</v>
      </c>
      <c r="G84" s="70">
        <v>0</v>
      </c>
      <c r="H84" s="70">
        <v>0</v>
      </c>
      <c r="I84" s="70">
        <v>55100</v>
      </c>
      <c r="J84" s="29" t="s">
        <v>76</v>
      </c>
    </row>
    <row r="85" spans="1:10" ht="20.25">
      <c r="A85" s="36">
        <f t="shared" si="28"/>
        <v>77</v>
      </c>
      <c r="B85" s="8" t="s">
        <v>3</v>
      </c>
      <c r="C85" s="60">
        <f>D85+E85+F85+G85+H85+I85</f>
        <v>6900</v>
      </c>
      <c r="D85" s="60">
        <v>600</v>
      </c>
      <c r="E85" s="60">
        <v>0</v>
      </c>
      <c r="F85" s="60">
        <v>700</v>
      </c>
      <c r="G85" s="60">
        <v>700</v>
      </c>
      <c r="H85" s="60">
        <v>2000</v>
      </c>
      <c r="I85" s="60">
        <v>2900</v>
      </c>
      <c r="J85" s="19" t="s">
        <v>76</v>
      </c>
    </row>
    <row r="86" spans="1:10" ht="81">
      <c r="A86" s="36">
        <v>78</v>
      </c>
      <c r="B86" s="8" t="s">
        <v>101</v>
      </c>
      <c r="C86" s="60">
        <f aca="true" t="shared" si="38" ref="C86:C94">D86+E86+F86+G86+H86+I86</f>
        <v>33162.899999999994</v>
      </c>
      <c r="D86" s="60">
        <f aca="true" t="shared" si="39" ref="D86:I86">SUM(D87:D88)</f>
        <v>19000</v>
      </c>
      <c r="E86" s="60">
        <f t="shared" si="39"/>
        <v>0</v>
      </c>
      <c r="F86" s="60">
        <f t="shared" si="39"/>
        <v>4570.1</v>
      </c>
      <c r="G86" s="60">
        <f t="shared" si="39"/>
        <v>4570.1</v>
      </c>
      <c r="H86" s="60">
        <f t="shared" si="39"/>
        <v>2450</v>
      </c>
      <c r="I86" s="60">
        <f t="shared" si="39"/>
        <v>2572.7</v>
      </c>
      <c r="J86" s="36">
        <v>20</v>
      </c>
    </row>
    <row r="87" spans="1:10" ht="20.25">
      <c r="A87" s="36">
        <f>A86+1</f>
        <v>79</v>
      </c>
      <c r="B87" s="8" t="s">
        <v>16</v>
      </c>
      <c r="C87" s="60">
        <f t="shared" si="38"/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19" t="s">
        <v>76</v>
      </c>
    </row>
    <row r="88" spans="1:10" ht="20.25">
      <c r="A88" s="36">
        <f>A87+1</f>
        <v>80</v>
      </c>
      <c r="B88" s="8" t="s">
        <v>3</v>
      </c>
      <c r="C88" s="60">
        <f t="shared" si="38"/>
        <v>33162.899999999994</v>
      </c>
      <c r="D88" s="60">
        <v>19000</v>
      </c>
      <c r="E88" s="60">
        <v>0</v>
      </c>
      <c r="F88" s="60">
        <v>4570.1</v>
      </c>
      <c r="G88" s="60">
        <v>4570.1</v>
      </c>
      <c r="H88" s="60">
        <v>2450</v>
      </c>
      <c r="I88" s="60">
        <v>2572.7</v>
      </c>
      <c r="J88" s="19" t="s">
        <v>76</v>
      </c>
    </row>
    <row r="89" spans="1:10" ht="182.25" customHeight="1">
      <c r="A89" s="36">
        <f>A88+1</f>
        <v>81</v>
      </c>
      <c r="B89" s="8" t="s">
        <v>147</v>
      </c>
      <c r="C89" s="60">
        <f t="shared" si="38"/>
        <v>6566</v>
      </c>
      <c r="D89" s="60">
        <f aca="true" t="shared" si="40" ref="D89:I89">D90+D91</f>
        <v>1310.9</v>
      </c>
      <c r="E89" s="60">
        <f t="shared" si="40"/>
        <v>0</v>
      </c>
      <c r="F89" s="60">
        <f t="shared" si="40"/>
        <v>1308.6</v>
      </c>
      <c r="G89" s="60">
        <f t="shared" si="40"/>
        <v>1310.9</v>
      </c>
      <c r="H89" s="60">
        <f t="shared" si="40"/>
        <v>1317.8</v>
      </c>
      <c r="I89" s="60">
        <f t="shared" si="40"/>
        <v>1317.8</v>
      </c>
      <c r="J89" s="20" t="s">
        <v>375</v>
      </c>
    </row>
    <row r="90" spans="1:10" ht="20.25">
      <c r="A90" s="36">
        <f>A89+1</f>
        <v>82</v>
      </c>
      <c r="B90" s="8" t="s">
        <v>16</v>
      </c>
      <c r="C90" s="60">
        <f t="shared" si="38"/>
        <v>6566</v>
      </c>
      <c r="D90" s="60">
        <v>1310.9</v>
      </c>
      <c r="E90" s="60"/>
      <c r="F90" s="60">
        <v>1308.6</v>
      </c>
      <c r="G90" s="60">
        <v>1310.9</v>
      </c>
      <c r="H90" s="60">
        <v>1317.8</v>
      </c>
      <c r="I90" s="60">
        <v>1317.8</v>
      </c>
      <c r="J90" s="19" t="s">
        <v>76</v>
      </c>
    </row>
    <row r="91" spans="1:10" ht="20.25">
      <c r="A91" s="36">
        <f>A90+1</f>
        <v>83</v>
      </c>
      <c r="B91" s="8" t="s">
        <v>3</v>
      </c>
      <c r="C91" s="60">
        <f t="shared" si="38"/>
        <v>0</v>
      </c>
      <c r="D91" s="60">
        <v>0</v>
      </c>
      <c r="E91" s="82">
        <v>0</v>
      </c>
      <c r="F91" s="60">
        <v>0</v>
      </c>
      <c r="G91" s="60">
        <v>0</v>
      </c>
      <c r="H91" s="60">
        <v>0</v>
      </c>
      <c r="I91" s="60">
        <v>0</v>
      </c>
      <c r="J91" s="19" t="s">
        <v>76</v>
      </c>
    </row>
    <row r="92" spans="1:10" ht="122.25" customHeight="1">
      <c r="A92" s="36">
        <v>84</v>
      </c>
      <c r="B92" s="8" t="s">
        <v>191</v>
      </c>
      <c r="C92" s="60">
        <f t="shared" si="38"/>
        <v>6000</v>
      </c>
      <c r="D92" s="60">
        <f aca="true" t="shared" si="41" ref="D92:I92">D93+D94</f>
        <v>0</v>
      </c>
      <c r="E92" s="60">
        <f t="shared" si="41"/>
        <v>0</v>
      </c>
      <c r="F92" s="60">
        <f t="shared" si="41"/>
        <v>0</v>
      </c>
      <c r="G92" s="60">
        <f t="shared" si="41"/>
        <v>0</v>
      </c>
      <c r="H92" s="60">
        <f t="shared" si="41"/>
        <v>3000</v>
      </c>
      <c r="I92" s="60">
        <f t="shared" si="41"/>
        <v>3000</v>
      </c>
      <c r="J92" s="20" t="s">
        <v>376</v>
      </c>
    </row>
    <row r="93" spans="1:10" ht="20.25">
      <c r="A93" s="10">
        <v>85</v>
      </c>
      <c r="B93" s="9" t="s">
        <v>16</v>
      </c>
      <c r="C93" s="70">
        <f t="shared" si="38"/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29" t="s">
        <v>76</v>
      </c>
    </row>
    <row r="94" spans="1:10" ht="20.25">
      <c r="A94" s="36">
        <v>86</v>
      </c>
      <c r="B94" s="8" t="s">
        <v>3</v>
      </c>
      <c r="C94" s="60">
        <f t="shared" si="38"/>
        <v>6000</v>
      </c>
      <c r="D94" s="60">
        <v>0</v>
      </c>
      <c r="E94" s="60">
        <v>0</v>
      </c>
      <c r="F94" s="60">
        <v>0</v>
      </c>
      <c r="G94" s="60">
        <v>0</v>
      </c>
      <c r="H94" s="60">
        <v>3000</v>
      </c>
      <c r="I94" s="60">
        <v>3000</v>
      </c>
      <c r="J94" s="19" t="s">
        <v>76</v>
      </c>
    </row>
    <row r="95" spans="1:10" ht="162" customHeight="1">
      <c r="A95" s="36">
        <v>87</v>
      </c>
      <c r="B95" s="8" t="s">
        <v>380</v>
      </c>
      <c r="C95" s="60">
        <f>D95+E95+F95+G95+H95+I95</f>
        <v>1081</v>
      </c>
      <c r="D95" s="60">
        <f aca="true" t="shared" si="42" ref="D95:I95">D96+D97</f>
        <v>173</v>
      </c>
      <c r="E95" s="60">
        <f t="shared" si="42"/>
        <v>0</v>
      </c>
      <c r="F95" s="60">
        <f t="shared" si="42"/>
        <v>173</v>
      </c>
      <c r="G95" s="60">
        <f t="shared" si="42"/>
        <v>173</v>
      </c>
      <c r="H95" s="60">
        <f t="shared" si="42"/>
        <v>281</v>
      </c>
      <c r="I95" s="60">
        <f t="shared" si="42"/>
        <v>281</v>
      </c>
      <c r="J95" s="20" t="s">
        <v>381</v>
      </c>
    </row>
    <row r="96" spans="1:10" ht="20.25">
      <c r="A96" s="10">
        <v>88</v>
      </c>
      <c r="B96" s="9" t="s">
        <v>16</v>
      </c>
      <c r="C96" s="70">
        <f>D96+E96+F96+G96+H96+I96</f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29" t="s">
        <v>76</v>
      </c>
    </row>
    <row r="97" spans="1:10" ht="20.25">
      <c r="A97" s="36">
        <v>89</v>
      </c>
      <c r="B97" s="8" t="s">
        <v>3</v>
      </c>
      <c r="C97" s="60">
        <f>D97+E97+F97+G97+H97+I97</f>
        <v>1081</v>
      </c>
      <c r="D97" s="60">
        <v>173</v>
      </c>
      <c r="E97" s="60">
        <v>0</v>
      </c>
      <c r="F97" s="60">
        <v>173</v>
      </c>
      <c r="G97" s="60">
        <v>173</v>
      </c>
      <c r="H97" s="60">
        <v>281</v>
      </c>
      <c r="I97" s="60">
        <v>281</v>
      </c>
      <c r="J97" s="19" t="s">
        <v>76</v>
      </c>
    </row>
    <row r="98" spans="1:10" ht="39" customHeight="1">
      <c r="A98" s="36">
        <v>90</v>
      </c>
      <c r="B98" s="111" t="s">
        <v>384</v>
      </c>
      <c r="C98" s="122"/>
      <c r="D98" s="122"/>
      <c r="E98" s="122"/>
      <c r="F98" s="122"/>
      <c r="G98" s="122"/>
      <c r="H98" s="122"/>
      <c r="I98" s="122"/>
      <c r="J98" s="123"/>
    </row>
    <row r="99" spans="1:10" ht="38.25" customHeight="1">
      <c r="A99" s="36">
        <v>91</v>
      </c>
      <c r="B99" s="8" t="s">
        <v>18</v>
      </c>
      <c r="C99" s="60">
        <f>D99+E99+H99+I99+F99+G99</f>
        <v>119210.6</v>
      </c>
      <c r="D99" s="60">
        <f aca="true" t="shared" si="43" ref="D99:I99">D100+D101</f>
        <v>22509.5</v>
      </c>
      <c r="E99" s="60">
        <f t="shared" si="43"/>
        <v>0</v>
      </c>
      <c r="F99" s="60">
        <f t="shared" si="43"/>
        <v>23281.4</v>
      </c>
      <c r="G99" s="60">
        <f t="shared" si="43"/>
        <v>23301.4</v>
      </c>
      <c r="H99" s="60">
        <f t="shared" si="43"/>
        <v>24500</v>
      </c>
      <c r="I99" s="60">
        <f t="shared" si="43"/>
        <v>25618.3</v>
      </c>
      <c r="J99" s="19" t="s">
        <v>76</v>
      </c>
    </row>
    <row r="100" spans="1:10" ht="24" customHeight="1">
      <c r="A100" s="36">
        <v>92</v>
      </c>
      <c r="B100" s="14" t="s">
        <v>2</v>
      </c>
      <c r="C100" s="60">
        <f>SUM(D100:I100)</f>
        <v>0</v>
      </c>
      <c r="D100" s="60">
        <f aca="true" t="shared" si="44" ref="D100:I101">D108</f>
        <v>0</v>
      </c>
      <c r="E100" s="60">
        <f t="shared" si="44"/>
        <v>0</v>
      </c>
      <c r="F100" s="60">
        <f t="shared" si="44"/>
        <v>0</v>
      </c>
      <c r="G100" s="60">
        <f t="shared" si="44"/>
        <v>0</v>
      </c>
      <c r="H100" s="60">
        <f t="shared" si="44"/>
        <v>0</v>
      </c>
      <c r="I100" s="60">
        <f t="shared" si="44"/>
        <v>0</v>
      </c>
      <c r="J100" s="19" t="s">
        <v>76</v>
      </c>
    </row>
    <row r="101" spans="1:10" ht="24.75" customHeight="1">
      <c r="A101" s="36">
        <v>93</v>
      </c>
      <c r="B101" s="14" t="s">
        <v>3</v>
      </c>
      <c r="C101" s="60">
        <f>SUM(D101:I101)</f>
        <v>119210.6</v>
      </c>
      <c r="D101" s="60">
        <f t="shared" si="44"/>
        <v>22509.5</v>
      </c>
      <c r="E101" s="60">
        <f t="shared" si="44"/>
        <v>0</v>
      </c>
      <c r="F101" s="60">
        <f t="shared" si="44"/>
        <v>23281.4</v>
      </c>
      <c r="G101" s="60">
        <f t="shared" si="44"/>
        <v>23301.4</v>
      </c>
      <c r="H101" s="60">
        <f t="shared" si="44"/>
        <v>24500</v>
      </c>
      <c r="I101" s="60">
        <f t="shared" si="44"/>
        <v>25618.3</v>
      </c>
      <c r="J101" s="19" t="s">
        <v>76</v>
      </c>
    </row>
    <row r="102" spans="1:10" ht="25.5" customHeight="1">
      <c r="A102" s="36">
        <v>94</v>
      </c>
      <c r="B102" s="131" t="s">
        <v>24</v>
      </c>
      <c r="C102" s="132"/>
      <c r="D102" s="132"/>
      <c r="E102" s="132"/>
      <c r="F102" s="132"/>
      <c r="G102" s="132"/>
      <c r="H102" s="132"/>
      <c r="I102" s="132"/>
      <c r="J102" s="133"/>
    </row>
    <row r="103" spans="1:10" ht="58.5" customHeight="1">
      <c r="A103" s="36">
        <v>95</v>
      </c>
      <c r="B103" s="15" t="s">
        <v>152</v>
      </c>
      <c r="C103" s="84">
        <f>D103+E103+F103+G103+H103+I103</f>
        <v>0</v>
      </c>
      <c r="D103" s="84">
        <f>D105</f>
        <v>0</v>
      </c>
      <c r="E103" s="84">
        <f>E105</f>
        <v>0</v>
      </c>
      <c r="F103" s="84">
        <f>F105</f>
        <v>0</v>
      </c>
      <c r="G103" s="84">
        <f>G105+G104</f>
        <v>0</v>
      </c>
      <c r="H103" s="84">
        <f>H105</f>
        <v>0</v>
      </c>
      <c r="I103" s="84">
        <f>I105</f>
        <v>0</v>
      </c>
      <c r="J103" s="48" t="s">
        <v>117</v>
      </c>
    </row>
    <row r="104" spans="1:10" ht="20.25">
      <c r="A104" s="36">
        <v>96</v>
      </c>
      <c r="B104" s="15" t="s">
        <v>2</v>
      </c>
      <c r="C104" s="84">
        <f>D104+E104+F104+G104+H104+I104</f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48" t="s">
        <v>76</v>
      </c>
    </row>
    <row r="105" spans="1:10" ht="20.25">
      <c r="A105" s="36">
        <v>97</v>
      </c>
      <c r="B105" s="15" t="s">
        <v>3</v>
      </c>
      <c r="C105" s="84">
        <f>D105+E105+F105+G105+H105+I105</f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48" t="s">
        <v>76</v>
      </c>
    </row>
    <row r="106" spans="1:10" ht="20.25">
      <c r="A106" s="36">
        <v>98</v>
      </c>
      <c r="B106" s="146" t="s">
        <v>382</v>
      </c>
      <c r="C106" s="144"/>
      <c r="D106" s="144"/>
      <c r="E106" s="144"/>
      <c r="F106" s="144"/>
      <c r="G106" s="144"/>
      <c r="H106" s="144"/>
      <c r="I106" s="144"/>
      <c r="J106" s="145"/>
    </row>
    <row r="107" spans="1:10" ht="60.75">
      <c r="A107" s="36">
        <v>99</v>
      </c>
      <c r="B107" s="8" t="s">
        <v>23</v>
      </c>
      <c r="C107" s="60">
        <f aca="true" t="shared" si="45" ref="C107:I107">C108+C109</f>
        <v>119210.6</v>
      </c>
      <c r="D107" s="60">
        <f t="shared" si="45"/>
        <v>22509.5</v>
      </c>
      <c r="E107" s="60">
        <f t="shared" si="45"/>
        <v>0</v>
      </c>
      <c r="F107" s="60">
        <f t="shared" si="45"/>
        <v>23281.4</v>
      </c>
      <c r="G107" s="60">
        <f t="shared" si="45"/>
        <v>23301.4</v>
      </c>
      <c r="H107" s="60">
        <f t="shared" si="45"/>
        <v>24500</v>
      </c>
      <c r="I107" s="60">
        <f t="shared" si="45"/>
        <v>25618.3</v>
      </c>
      <c r="J107" s="19" t="s">
        <v>76</v>
      </c>
    </row>
    <row r="108" spans="1:10" ht="20.25">
      <c r="A108" s="36">
        <v>100</v>
      </c>
      <c r="B108" s="8" t="s">
        <v>2</v>
      </c>
      <c r="C108" s="60">
        <f>D108+E108+F108+G108+H108+I108</f>
        <v>0</v>
      </c>
      <c r="D108" s="60">
        <v>0</v>
      </c>
      <c r="E108" s="60">
        <f>E110+E137+E131</f>
        <v>0</v>
      </c>
      <c r="F108" s="60">
        <v>0</v>
      </c>
      <c r="G108" s="60">
        <v>0</v>
      </c>
      <c r="H108" s="60">
        <v>0</v>
      </c>
      <c r="I108" s="60">
        <v>0</v>
      </c>
      <c r="J108" s="19" t="s">
        <v>76</v>
      </c>
    </row>
    <row r="109" spans="1:10" ht="20.25">
      <c r="A109" s="36">
        <v>101</v>
      </c>
      <c r="B109" s="8" t="s">
        <v>3</v>
      </c>
      <c r="C109" s="60">
        <f>D109+E109+F109+G109+H109+I109</f>
        <v>119210.6</v>
      </c>
      <c r="D109" s="60">
        <f aca="true" t="shared" si="46" ref="D109:I109">D111+D113+D115+D117+D119+D121+D123+D125+D127+D129+D132+D135+D138+D141+D144</f>
        <v>22509.5</v>
      </c>
      <c r="E109" s="60">
        <f t="shared" si="46"/>
        <v>0</v>
      </c>
      <c r="F109" s="60">
        <f t="shared" si="46"/>
        <v>23281.4</v>
      </c>
      <c r="G109" s="60">
        <f t="shared" si="46"/>
        <v>23301.4</v>
      </c>
      <c r="H109" s="60">
        <f t="shared" si="46"/>
        <v>24500</v>
      </c>
      <c r="I109" s="60">
        <f t="shared" si="46"/>
        <v>25618.3</v>
      </c>
      <c r="J109" s="19" t="s">
        <v>76</v>
      </c>
    </row>
    <row r="110" spans="1:10" ht="123.75" customHeight="1">
      <c r="A110" s="36">
        <v>102</v>
      </c>
      <c r="B110" s="8" t="s">
        <v>385</v>
      </c>
      <c r="C110" s="60">
        <f>D110+E110+F110+G110+H110+I110</f>
        <v>119210.6</v>
      </c>
      <c r="D110" s="60">
        <f aca="true" t="shared" si="47" ref="D110:I110">D111</f>
        <v>22509.5</v>
      </c>
      <c r="E110" s="60">
        <f t="shared" si="47"/>
        <v>0</v>
      </c>
      <c r="F110" s="60">
        <f t="shared" si="47"/>
        <v>23281.4</v>
      </c>
      <c r="G110" s="60">
        <f t="shared" si="47"/>
        <v>23301.4</v>
      </c>
      <c r="H110" s="60">
        <f t="shared" si="47"/>
        <v>24500</v>
      </c>
      <c r="I110" s="60">
        <f t="shared" si="47"/>
        <v>25618.3</v>
      </c>
      <c r="J110" s="20" t="s">
        <v>388</v>
      </c>
    </row>
    <row r="111" spans="1:10" ht="20.25">
      <c r="A111" s="36">
        <v>103</v>
      </c>
      <c r="B111" s="8" t="s">
        <v>3</v>
      </c>
      <c r="C111" s="60">
        <f>D111+E111+F111+G111+H111+I111</f>
        <v>119210.6</v>
      </c>
      <c r="D111" s="60">
        <v>22509.5</v>
      </c>
      <c r="E111" s="60">
        <v>0</v>
      </c>
      <c r="F111" s="60">
        <v>23281.4</v>
      </c>
      <c r="G111" s="60">
        <v>23301.4</v>
      </c>
      <c r="H111" s="60">
        <v>24500</v>
      </c>
      <c r="I111" s="60">
        <v>25618.3</v>
      </c>
      <c r="J111" s="19" t="s">
        <v>76</v>
      </c>
    </row>
    <row r="112" spans="4:6" ht="15">
      <c r="D112" s="42"/>
      <c r="E112" s="42"/>
      <c r="F112" s="42"/>
    </row>
    <row r="113" spans="1:6" ht="90" customHeight="1">
      <c r="A113" s="167" t="s">
        <v>390</v>
      </c>
      <c r="B113" s="167"/>
      <c r="D113" s="42"/>
      <c r="E113" s="42"/>
      <c r="F113" s="42"/>
    </row>
    <row r="114" ht="15">
      <c r="F114" s="42"/>
    </row>
    <row r="115" ht="15">
      <c r="F115" s="42"/>
    </row>
    <row r="116" ht="15">
      <c r="F116" s="42"/>
    </row>
    <row r="117" ht="15">
      <c r="F117" s="42"/>
    </row>
  </sheetData>
  <sheetProtection/>
  <mergeCells count="19">
    <mergeCell ref="A113:B113"/>
    <mergeCell ref="B102:J102"/>
    <mergeCell ref="B106:J106"/>
    <mergeCell ref="B58:J58"/>
    <mergeCell ref="G2:J2"/>
    <mergeCell ref="B33:J33"/>
    <mergeCell ref="B22:J22"/>
    <mergeCell ref="B27:J27"/>
    <mergeCell ref="B98:J98"/>
    <mergeCell ref="D6:I7"/>
    <mergeCell ref="J6:J7"/>
    <mergeCell ref="B54:J54"/>
    <mergeCell ref="H1:J1"/>
    <mergeCell ref="A5:J5"/>
    <mergeCell ref="B6:B8"/>
    <mergeCell ref="A6:A8"/>
    <mergeCell ref="G3:J3"/>
    <mergeCell ref="C6:C8"/>
    <mergeCell ref="B50:J50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7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2"/>
  <sheetViews>
    <sheetView view="pageBreakPreview" zoomScale="75" zoomScaleNormal="90" zoomScaleSheetLayoutView="75" zoomScalePageLayoutView="0" workbookViewId="0" topLeftCell="A8">
      <selection activeCell="D23" sqref="D23:I23"/>
    </sheetView>
  </sheetViews>
  <sheetFormatPr defaultColWidth="9.140625" defaultRowHeight="15"/>
  <cols>
    <col min="1" max="1" width="9.28125" style="3" customWidth="1"/>
    <col min="2" max="2" width="43.57421875" style="1" customWidth="1"/>
    <col min="3" max="3" width="17.8515625" style="2" bestFit="1" customWidth="1"/>
    <col min="4" max="5" width="15.28125" style="2" customWidth="1"/>
    <col min="6" max="6" width="17.8515625" style="34" customWidth="1"/>
    <col min="7" max="7" width="15.28125" style="2" customWidth="1"/>
    <col min="8" max="8" width="16.8515625" style="2" customWidth="1"/>
    <col min="9" max="9" width="19.421875" style="2" customWidth="1"/>
    <col min="10" max="10" width="18.5742187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40" t="s">
        <v>151</v>
      </c>
      <c r="B1" s="41"/>
      <c r="C1" s="42"/>
      <c r="D1" s="42"/>
      <c r="E1" s="42"/>
      <c r="F1" s="42"/>
      <c r="G1" s="42"/>
      <c r="H1" s="112" t="s">
        <v>183</v>
      </c>
      <c r="I1" s="112"/>
      <c r="J1" s="112"/>
    </row>
    <row r="2" spans="1:10" ht="102.75" customHeight="1">
      <c r="A2" s="40"/>
      <c r="B2" s="41"/>
      <c r="C2" s="42"/>
      <c r="D2" s="42"/>
      <c r="E2" s="42"/>
      <c r="F2" s="42"/>
      <c r="G2" s="42"/>
      <c r="H2" s="112" t="s">
        <v>369</v>
      </c>
      <c r="I2" s="112"/>
      <c r="J2" s="112"/>
    </row>
    <row r="3" spans="1:10" ht="84" customHeight="1">
      <c r="A3" s="40"/>
      <c r="B3" s="41"/>
      <c r="C3" s="42"/>
      <c r="D3" s="42"/>
      <c r="E3" s="42"/>
      <c r="F3" s="42"/>
      <c r="G3" s="42"/>
      <c r="H3" s="112" t="s">
        <v>200</v>
      </c>
      <c r="I3" s="112"/>
      <c r="J3" s="112"/>
    </row>
    <row r="4" spans="1:10" ht="18.75" customHeight="1">
      <c r="A4" s="43"/>
      <c r="B4" s="43"/>
      <c r="C4" s="43"/>
      <c r="D4" s="43"/>
      <c r="E4" s="43"/>
      <c r="F4" s="43"/>
      <c r="G4" s="44"/>
      <c r="H4" s="42"/>
      <c r="I4" s="42"/>
      <c r="J4" s="42"/>
    </row>
    <row r="5" spans="1:10" ht="49.5" customHeight="1">
      <c r="A5" s="113" t="s">
        <v>368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0" ht="159.75" customHeight="1">
      <c r="A6" s="127" t="s">
        <v>186</v>
      </c>
      <c r="B6" s="124" t="s">
        <v>43</v>
      </c>
      <c r="C6" s="118"/>
      <c r="D6" s="119"/>
      <c r="E6" s="119"/>
      <c r="F6" s="119"/>
      <c r="G6" s="119"/>
      <c r="H6" s="119"/>
      <c r="I6" s="120"/>
      <c r="J6" s="45" t="s">
        <v>49</v>
      </c>
    </row>
    <row r="7" spans="1:10" ht="27" customHeight="1">
      <c r="A7" s="128"/>
      <c r="B7" s="125"/>
      <c r="C7" s="116" t="s">
        <v>44</v>
      </c>
      <c r="D7" s="121" t="s">
        <v>45</v>
      </c>
      <c r="E7" s="122"/>
      <c r="F7" s="122"/>
      <c r="G7" s="122"/>
      <c r="H7" s="122"/>
      <c r="I7" s="123"/>
      <c r="J7" s="14"/>
    </row>
    <row r="8" spans="1:10" ht="20.25">
      <c r="A8" s="129"/>
      <c r="B8" s="126"/>
      <c r="C8" s="117"/>
      <c r="D8" s="36">
        <v>2015</v>
      </c>
      <c r="E8" s="36">
        <v>2016</v>
      </c>
      <c r="F8" s="36">
        <v>2017</v>
      </c>
      <c r="G8" s="36">
        <v>2018</v>
      </c>
      <c r="H8" s="36">
        <v>2019</v>
      </c>
      <c r="I8" s="36">
        <v>2020</v>
      </c>
      <c r="J8" s="14"/>
    </row>
    <row r="9" spans="1:10" ht="40.5" customHeight="1">
      <c r="A9" s="36">
        <v>1</v>
      </c>
      <c r="B9" s="8" t="s">
        <v>0</v>
      </c>
      <c r="C9" s="60">
        <f aca="true" t="shared" si="0" ref="C9:I9">C10+C11+C12+C13</f>
        <v>3711635.3999999994</v>
      </c>
      <c r="D9" s="60">
        <f t="shared" si="0"/>
        <v>531339.4</v>
      </c>
      <c r="E9" s="60">
        <f t="shared" si="0"/>
        <v>634113.8</v>
      </c>
      <c r="F9" s="60">
        <f t="shared" si="0"/>
        <v>746200.0999999999</v>
      </c>
      <c r="G9" s="60">
        <f t="shared" si="0"/>
        <v>620214.0999999999</v>
      </c>
      <c r="H9" s="60">
        <f t="shared" si="0"/>
        <v>562473.2</v>
      </c>
      <c r="I9" s="60">
        <f t="shared" si="0"/>
        <v>617294.7999999999</v>
      </c>
      <c r="J9" s="36" t="s">
        <v>76</v>
      </c>
    </row>
    <row r="10" spans="1:10" ht="20.25">
      <c r="A10" s="36">
        <f aca="true" t="shared" si="1" ref="A10:A21">A9+1</f>
        <v>2</v>
      </c>
      <c r="B10" s="8" t="s">
        <v>1</v>
      </c>
      <c r="C10" s="60">
        <f>C18</f>
        <v>337434.39999999997</v>
      </c>
      <c r="D10" s="60">
        <f>D18+D15</f>
        <v>63734.5</v>
      </c>
      <c r="E10" s="60">
        <f>E18</f>
        <v>56389.4</v>
      </c>
      <c r="F10" s="60">
        <f>F18</f>
        <v>56061.8</v>
      </c>
      <c r="G10" s="60">
        <f>G18</f>
        <v>56041.8</v>
      </c>
      <c r="H10" s="60">
        <f>H18</f>
        <v>56021.8</v>
      </c>
      <c r="I10" s="60">
        <f>I18</f>
        <v>49185.1</v>
      </c>
      <c r="J10" s="36" t="s">
        <v>76</v>
      </c>
    </row>
    <row r="11" spans="1:10" ht="20.25">
      <c r="A11" s="36">
        <f t="shared" si="1"/>
        <v>3</v>
      </c>
      <c r="B11" s="8" t="s">
        <v>2</v>
      </c>
      <c r="C11" s="60">
        <f aca="true" t="shared" si="2" ref="C11:I12">C15+C19</f>
        <v>1540371.2</v>
      </c>
      <c r="D11" s="60">
        <f t="shared" si="2"/>
        <v>208880.8</v>
      </c>
      <c r="E11" s="60">
        <f t="shared" si="2"/>
        <v>276055.2</v>
      </c>
      <c r="F11" s="60">
        <f t="shared" si="2"/>
        <v>350722.6</v>
      </c>
      <c r="G11" s="60">
        <f t="shared" si="2"/>
        <v>258943</v>
      </c>
      <c r="H11" s="60">
        <f t="shared" si="2"/>
        <v>209517.1</v>
      </c>
      <c r="I11" s="60">
        <f t="shared" si="2"/>
        <v>236252.5</v>
      </c>
      <c r="J11" s="36" t="s">
        <v>76</v>
      </c>
    </row>
    <row r="12" spans="1:10" ht="20.25">
      <c r="A12" s="36">
        <f t="shared" si="1"/>
        <v>4</v>
      </c>
      <c r="B12" s="8" t="s">
        <v>3</v>
      </c>
      <c r="C12" s="60">
        <f t="shared" si="2"/>
        <v>1714796</v>
      </c>
      <c r="D12" s="60">
        <f t="shared" si="2"/>
        <v>248555.1</v>
      </c>
      <c r="E12" s="60">
        <f t="shared" si="2"/>
        <v>284517.69999999995</v>
      </c>
      <c r="F12" s="60">
        <f t="shared" si="2"/>
        <v>319685.19999999995</v>
      </c>
      <c r="G12" s="60">
        <f t="shared" si="2"/>
        <v>283143.6</v>
      </c>
      <c r="H12" s="60">
        <f t="shared" si="2"/>
        <v>272684.3</v>
      </c>
      <c r="I12" s="60">
        <f t="shared" si="2"/>
        <v>306210.1</v>
      </c>
      <c r="J12" s="36" t="s">
        <v>76</v>
      </c>
    </row>
    <row r="13" spans="1:10" ht="20.25">
      <c r="A13" s="36">
        <f t="shared" si="1"/>
        <v>5</v>
      </c>
      <c r="B13" s="8" t="s">
        <v>118</v>
      </c>
      <c r="C13" s="60">
        <f aca="true" t="shared" si="3" ref="C13:I13">C21</f>
        <v>119033.79999999999</v>
      </c>
      <c r="D13" s="60">
        <f t="shared" si="3"/>
        <v>10169</v>
      </c>
      <c r="E13" s="60">
        <f t="shared" si="3"/>
        <v>17151.5</v>
      </c>
      <c r="F13" s="60">
        <f t="shared" si="3"/>
        <v>19730.5</v>
      </c>
      <c r="G13" s="60">
        <f t="shared" si="3"/>
        <v>22085.7</v>
      </c>
      <c r="H13" s="60">
        <f t="shared" si="3"/>
        <v>24250</v>
      </c>
      <c r="I13" s="60">
        <f t="shared" si="3"/>
        <v>25647.1</v>
      </c>
      <c r="J13" s="36" t="s">
        <v>76</v>
      </c>
    </row>
    <row r="14" spans="1:10" ht="19.5" customHeight="1">
      <c r="A14" s="36">
        <f t="shared" si="1"/>
        <v>6</v>
      </c>
      <c r="B14" s="8" t="s">
        <v>4</v>
      </c>
      <c r="C14" s="60">
        <f>D14+E14+F14+G14+H14+I14</f>
        <v>245106.8</v>
      </c>
      <c r="D14" s="60">
        <f aca="true" t="shared" si="4" ref="D14:I14">D15+D16</f>
        <v>14319.4</v>
      </c>
      <c r="E14" s="60">
        <f t="shared" si="4"/>
        <v>34261</v>
      </c>
      <c r="F14" s="60">
        <f t="shared" si="4"/>
        <v>113008</v>
      </c>
      <c r="G14" s="60">
        <f t="shared" si="4"/>
        <v>64118.399999999994</v>
      </c>
      <c r="H14" s="60">
        <f t="shared" si="4"/>
        <v>19400</v>
      </c>
      <c r="I14" s="60">
        <f t="shared" si="4"/>
        <v>0</v>
      </c>
      <c r="J14" s="36" t="s">
        <v>76</v>
      </c>
    </row>
    <row r="15" spans="1:10" ht="20.25">
      <c r="A15" s="36">
        <f t="shared" si="1"/>
        <v>7</v>
      </c>
      <c r="B15" s="8" t="s">
        <v>2</v>
      </c>
      <c r="C15" s="60">
        <f>D15+E15+F15+G15+H15+I15</f>
        <v>153534.9</v>
      </c>
      <c r="D15" s="60">
        <v>0</v>
      </c>
      <c r="E15" s="60">
        <v>24473.9</v>
      </c>
      <c r="F15" s="60">
        <v>94295.9</v>
      </c>
      <c r="G15" s="60">
        <v>34765.1</v>
      </c>
      <c r="H15" s="60">
        <v>0</v>
      </c>
      <c r="I15" s="60">
        <v>0</v>
      </c>
      <c r="J15" s="36" t="s">
        <v>76</v>
      </c>
    </row>
    <row r="16" spans="1:10" ht="20.25">
      <c r="A16" s="36">
        <f t="shared" si="1"/>
        <v>8</v>
      </c>
      <c r="B16" s="8" t="s">
        <v>3</v>
      </c>
      <c r="C16" s="60">
        <f>D16+E16+F16+G16+H16+I16</f>
        <v>91571.9</v>
      </c>
      <c r="D16" s="60">
        <v>14319.4</v>
      </c>
      <c r="E16" s="60">
        <v>9787.1</v>
      </c>
      <c r="F16" s="60">
        <v>18712.1</v>
      </c>
      <c r="G16" s="60">
        <v>29353.3</v>
      </c>
      <c r="H16" s="60">
        <v>19400</v>
      </c>
      <c r="I16" s="60">
        <v>0</v>
      </c>
      <c r="J16" s="36" t="s">
        <v>76</v>
      </c>
    </row>
    <row r="17" spans="1:10" ht="20.25" customHeight="1">
      <c r="A17" s="36">
        <f t="shared" si="1"/>
        <v>9</v>
      </c>
      <c r="B17" s="8" t="s">
        <v>5</v>
      </c>
      <c r="C17" s="60">
        <f>D17+E17+F17+G17+H17+I17</f>
        <v>3466528.5999999996</v>
      </c>
      <c r="D17" s="60">
        <f>D18+D19+D20+D21</f>
        <v>517020</v>
      </c>
      <c r="E17" s="60">
        <f>E18+E19+E20+E21</f>
        <v>599852.8</v>
      </c>
      <c r="F17" s="60">
        <f>F18+F19+F20+F21</f>
        <v>633192.1</v>
      </c>
      <c r="G17" s="60">
        <f>G18+G19+G20+G21</f>
        <v>556095.7</v>
      </c>
      <c r="H17" s="60">
        <v>543073.2</v>
      </c>
      <c r="I17" s="60">
        <f>I18+I19+I20+I21</f>
        <v>617294.7999999999</v>
      </c>
      <c r="J17" s="36" t="s">
        <v>76</v>
      </c>
    </row>
    <row r="18" spans="1:10" ht="20.25">
      <c r="A18" s="36">
        <f t="shared" si="1"/>
        <v>10</v>
      </c>
      <c r="B18" s="8" t="s">
        <v>1</v>
      </c>
      <c r="C18" s="60">
        <f>SUM(D18:I18)</f>
        <v>337434.39999999997</v>
      </c>
      <c r="D18" s="60">
        <v>63734.5</v>
      </c>
      <c r="E18" s="60">
        <v>56389.4</v>
      </c>
      <c r="F18" s="60">
        <v>56061.8</v>
      </c>
      <c r="G18" s="60">
        <v>56041.8</v>
      </c>
      <c r="H18" s="60">
        <v>56021.8</v>
      </c>
      <c r="I18" s="60">
        <v>49185.1</v>
      </c>
      <c r="J18" s="36" t="s">
        <v>76</v>
      </c>
    </row>
    <row r="19" spans="1:10" ht="20.25">
      <c r="A19" s="36">
        <f t="shared" si="1"/>
        <v>11</v>
      </c>
      <c r="B19" s="8" t="s">
        <v>2</v>
      </c>
      <c r="C19" s="60">
        <f>SUM(D19:I19)</f>
        <v>1386836.3</v>
      </c>
      <c r="D19" s="60">
        <v>208880.8</v>
      </c>
      <c r="E19" s="60">
        <v>251581.3</v>
      </c>
      <c r="F19" s="60">
        <v>256426.7</v>
      </c>
      <c r="G19" s="60">
        <v>224177.9</v>
      </c>
      <c r="H19" s="60">
        <v>209517.1</v>
      </c>
      <c r="I19" s="60">
        <v>236252.5</v>
      </c>
      <c r="J19" s="36" t="s">
        <v>76</v>
      </c>
    </row>
    <row r="20" spans="1:10" ht="20.25">
      <c r="A20" s="36">
        <f t="shared" si="1"/>
        <v>12</v>
      </c>
      <c r="B20" s="8" t="s">
        <v>3</v>
      </c>
      <c r="C20" s="60">
        <f>SUM(D20:I20)</f>
        <v>1623224.1</v>
      </c>
      <c r="D20" s="60">
        <v>234235.7</v>
      </c>
      <c r="E20" s="60">
        <v>274730.6</v>
      </c>
      <c r="F20" s="60">
        <v>300973.1</v>
      </c>
      <c r="G20" s="60">
        <v>253790.3</v>
      </c>
      <c r="H20" s="60">
        <v>253284.3</v>
      </c>
      <c r="I20" s="60">
        <v>306210.1</v>
      </c>
      <c r="J20" s="36" t="s">
        <v>76</v>
      </c>
    </row>
    <row r="21" spans="1:10" ht="20.25">
      <c r="A21" s="36">
        <f t="shared" si="1"/>
        <v>13</v>
      </c>
      <c r="B21" s="8" t="s">
        <v>118</v>
      </c>
      <c r="C21" s="60">
        <f>D21+E21+F21+G21+H21+I21</f>
        <v>119033.79999999999</v>
      </c>
      <c r="D21" s="60">
        <v>10169</v>
      </c>
      <c r="E21" s="60">
        <v>17151.5</v>
      </c>
      <c r="F21" s="60">
        <v>19730.5</v>
      </c>
      <c r="G21" s="60">
        <v>22085.7</v>
      </c>
      <c r="H21" s="60">
        <v>24250</v>
      </c>
      <c r="I21" s="60">
        <v>25647.1</v>
      </c>
      <c r="J21" s="36" t="s">
        <v>76</v>
      </c>
    </row>
    <row r="22" spans="1:10" ht="20.25">
      <c r="A22" s="36">
        <v>246</v>
      </c>
      <c r="B22" s="111" t="s">
        <v>212</v>
      </c>
      <c r="C22" s="122"/>
      <c r="D22" s="122"/>
      <c r="E22" s="122"/>
      <c r="F22" s="122"/>
      <c r="G22" s="122"/>
      <c r="H22" s="122"/>
      <c r="I22" s="122"/>
      <c r="J22" s="123"/>
    </row>
    <row r="23" spans="1:10" ht="40.5">
      <c r="A23" s="36">
        <f aca="true" t="shared" si="5" ref="A23:A33">A22+1</f>
        <v>247</v>
      </c>
      <c r="B23" s="8" t="s">
        <v>18</v>
      </c>
      <c r="C23" s="60">
        <f>D23+E23+H23+I23+F23+G23</f>
        <v>689380.66</v>
      </c>
      <c r="D23" s="60">
        <f aca="true" t="shared" si="6" ref="D23:I23">D24+D25</f>
        <v>84334.00000000001</v>
      </c>
      <c r="E23" s="60">
        <f t="shared" si="6"/>
        <v>139285.5</v>
      </c>
      <c r="F23" s="60">
        <f t="shared" si="6"/>
        <v>150535.66</v>
      </c>
      <c r="G23" s="60">
        <f t="shared" si="6"/>
        <v>100321.90000000002</v>
      </c>
      <c r="H23" s="60">
        <f t="shared" si="6"/>
        <v>99453.60000000002</v>
      </c>
      <c r="I23" s="60">
        <f t="shared" si="6"/>
        <v>115450</v>
      </c>
      <c r="J23" s="19" t="s">
        <v>76</v>
      </c>
    </row>
    <row r="24" spans="1:10" ht="20.25">
      <c r="A24" s="36">
        <f t="shared" si="5"/>
        <v>248</v>
      </c>
      <c r="B24" s="8" t="s">
        <v>2</v>
      </c>
      <c r="C24" s="60">
        <f aca="true" t="shared" si="7" ref="C24:I25">C32+C28</f>
        <v>71006.26000000001</v>
      </c>
      <c r="D24" s="60">
        <f t="shared" si="7"/>
        <v>0</v>
      </c>
      <c r="E24" s="60">
        <f t="shared" si="7"/>
        <v>36143.5</v>
      </c>
      <c r="F24" s="60">
        <f t="shared" si="7"/>
        <v>32229.359999999997</v>
      </c>
      <c r="G24" s="60">
        <f t="shared" si="7"/>
        <v>1315.6</v>
      </c>
      <c r="H24" s="60">
        <f t="shared" si="7"/>
        <v>1317.8</v>
      </c>
      <c r="I24" s="60">
        <f t="shared" si="7"/>
        <v>0</v>
      </c>
      <c r="J24" s="19" t="s">
        <v>76</v>
      </c>
    </row>
    <row r="25" spans="1:10" ht="20.25">
      <c r="A25" s="36">
        <f t="shared" si="5"/>
        <v>249</v>
      </c>
      <c r="B25" s="8" t="s">
        <v>3</v>
      </c>
      <c r="C25" s="60">
        <f t="shared" si="7"/>
        <v>618374.4</v>
      </c>
      <c r="D25" s="60">
        <f t="shared" si="7"/>
        <v>84334.00000000001</v>
      </c>
      <c r="E25" s="60">
        <f t="shared" si="7"/>
        <v>103141.99999999999</v>
      </c>
      <c r="F25" s="60">
        <f t="shared" si="7"/>
        <v>118306.3</v>
      </c>
      <c r="G25" s="60">
        <f t="shared" si="7"/>
        <v>99006.30000000002</v>
      </c>
      <c r="H25" s="60">
        <f t="shared" si="7"/>
        <v>98135.80000000002</v>
      </c>
      <c r="I25" s="60">
        <f t="shared" si="7"/>
        <v>115450</v>
      </c>
      <c r="J25" s="19" t="s">
        <v>76</v>
      </c>
    </row>
    <row r="26" spans="1:10" ht="20.25">
      <c r="A26" s="36">
        <f t="shared" si="5"/>
        <v>250</v>
      </c>
      <c r="B26" s="131" t="s">
        <v>24</v>
      </c>
      <c r="C26" s="132"/>
      <c r="D26" s="132"/>
      <c r="E26" s="132"/>
      <c r="F26" s="132"/>
      <c r="G26" s="132"/>
      <c r="H26" s="132"/>
      <c r="I26" s="132"/>
      <c r="J26" s="133"/>
    </row>
    <row r="27" spans="1:10" ht="60.75">
      <c r="A27" s="36">
        <f t="shared" si="5"/>
        <v>251</v>
      </c>
      <c r="B27" s="15" t="s">
        <v>152</v>
      </c>
      <c r="C27" s="84">
        <f>D27+E27+F27+G27+H27+I27</f>
        <v>40</v>
      </c>
      <c r="D27" s="84">
        <f>D29</f>
        <v>40</v>
      </c>
      <c r="E27" s="84">
        <f>E29</f>
        <v>0</v>
      </c>
      <c r="F27" s="84">
        <f>F29</f>
        <v>0</v>
      </c>
      <c r="G27" s="84">
        <f>G29+G28</f>
        <v>0</v>
      </c>
      <c r="H27" s="84">
        <f>H29</f>
        <v>0</v>
      </c>
      <c r="I27" s="84">
        <f>I29</f>
        <v>0</v>
      </c>
      <c r="J27" s="48" t="s">
        <v>106</v>
      </c>
    </row>
    <row r="28" spans="1:10" ht="20.25">
      <c r="A28" s="36">
        <f t="shared" si="5"/>
        <v>252</v>
      </c>
      <c r="B28" s="15" t="s">
        <v>2</v>
      </c>
      <c r="C28" s="84">
        <f>D28+E28+F28+G28+H28+I28</f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48" t="s">
        <v>76</v>
      </c>
    </row>
    <row r="29" spans="1:10" ht="20.25">
      <c r="A29" s="36">
        <f t="shared" si="5"/>
        <v>253</v>
      </c>
      <c r="B29" s="15" t="s">
        <v>3</v>
      </c>
      <c r="C29" s="84">
        <f>D29+E29+F29+G29+H29+I29</f>
        <v>40</v>
      </c>
      <c r="D29" s="84">
        <v>40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48" t="s">
        <v>76</v>
      </c>
    </row>
    <row r="30" spans="1:11" ht="20.25">
      <c r="A30" s="36">
        <f t="shared" si="5"/>
        <v>254</v>
      </c>
      <c r="B30" s="146" t="s">
        <v>8</v>
      </c>
      <c r="C30" s="144"/>
      <c r="D30" s="144"/>
      <c r="E30" s="144"/>
      <c r="F30" s="144"/>
      <c r="G30" s="144"/>
      <c r="H30" s="144"/>
      <c r="I30" s="144"/>
      <c r="J30" s="145"/>
      <c r="K30" s="4"/>
    </row>
    <row r="31" spans="1:10" ht="54.75" customHeight="1">
      <c r="A31" s="36">
        <f t="shared" si="5"/>
        <v>255</v>
      </c>
      <c r="B31" s="8" t="s">
        <v>23</v>
      </c>
      <c r="C31" s="60">
        <f aca="true" t="shared" si="8" ref="C31:I31">C32+C33</f>
        <v>689340.66</v>
      </c>
      <c r="D31" s="60">
        <f t="shared" si="8"/>
        <v>84294.00000000001</v>
      </c>
      <c r="E31" s="60">
        <f t="shared" si="8"/>
        <v>139285.5</v>
      </c>
      <c r="F31" s="60">
        <f t="shared" si="8"/>
        <v>150535.66</v>
      </c>
      <c r="G31" s="60">
        <f t="shared" si="8"/>
        <v>100321.90000000002</v>
      </c>
      <c r="H31" s="60">
        <f t="shared" si="8"/>
        <v>99453.60000000002</v>
      </c>
      <c r="I31" s="60">
        <f t="shared" si="8"/>
        <v>115450</v>
      </c>
      <c r="J31" s="19" t="s">
        <v>76</v>
      </c>
    </row>
    <row r="32" spans="1:10" ht="20.25">
      <c r="A32" s="36">
        <f t="shared" si="5"/>
        <v>256</v>
      </c>
      <c r="B32" s="8" t="s">
        <v>2</v>
      </c>
      <c r="C32" s="60">
        <f>D32+E32+F32+G32+H32+I32</f>
        <v>71006.26000000001</v>
      </c>
      <c r="D32" s="60">
        <f>D35+D68</f>
        <v>0</v>
      </c>
      <c r="E32" s="60">
        <f>E35+E68+E56</f>
        <v>36143.5</v>
      </c>
      <c r="F32" s="60">
        <f>F35+F68+F56</f>
        <v>32229.359999999997</v>
      </c>
      <c r="G32" s="60">
        <f>G35+G68</f>
        <v>1315.6</v>
      </c>
      <c r="H32" s="60">
        <f>H35+H68</f>
        <v>1317.8</v>
      </c>
      <c r="I32" s="60">
        <f>I35+I68</f>
        <v>0</v>
      </c>
      <c r="J32" s="19" t="s">
        <v>76</v>
      </c>
    </row>
    <row r="33" spans="1:10" ht="20.25">
      <c r="A33" s="36">
        <f t="shared" si="5"/>
        <v>257</v>
      </c>
      <c r="B33" s="8" t="s">
        <v>3</v>
      </c>
      <c r="C33" s="60">
        <f>D33+E33+F33+G33+H33+I33</f>
        <v>618334.4</v>
      </c>
      <c r="D33" s="60">
        <f>D36+D38+D40+D42+D44+D46+D48+D50+D52+D54+D57+D66+D69+D72</f>
        <v>84294.00000000001</v>
      </c>
      <c r="E33" s="60">
        <f>E36+E38+E40+E42+E44+E46+E48+E50+E52+E54+E57+E66+E69+E72</f>
        <v>103141.99999999999</v>
      </c>
      <c r="F33" s="60">
        <f>F36+F38+F40+F42+F44+F46+F48+F50+F52+F54+F57+F66+F69+F72+F75+F98</f>
        <v>118306.3</v>
      </c>
      <c r="G33" s="60">
        <f>G36+G38+G40+G42+G44+G46+G48+G50+G52+G54+G57+G66+G69+G72</f>
        <v>99006.30000000002</v>
      </c>
      <c r="H33" s="60">
        <f>H36+H38+H40+H42+H44+H46+H48+H50+H52+H54+H57+H66+H69+H72</f>
        <v>98135.80000000002</v>
      </c>
      <c r="I33" s="60">
        <f>I36+I38+I40+I42+I44+I46+I48+I50+I52+I54+I57+I66+I69</f>
        <v>115450</v>
      </c>
      <c r="J33" s="19" t="s">
        <v>76</v>
      </c>
    </row>
    <row r="34" spans="1:10" ht="188.25" customHeight="1">
      <c r="A34" s="37">
        <v>256</v>
      </c>
      <c r="B34" s="8" t="s">
        <v>189</v>
      </c>
      <c r="C34" s="59">
        <f aca="true" t="shared" si="9" ref="C34:I34">C35+C36</f>
        <v>294.1</v>
      </c>
      <c r="D34" s="59">
        <f t="shared" si="9"/>
        <v>0</v>
      </c>
      <c r="E34" s="59">
        <f t="shared" si="9"/>
        <v>0</v>
      </c>
      <c r="F34" s="59">
        <f t="shared" si="9"/>
        <v>294.1</v>
      </c>
      <c r="G34" s="59">
        <f t="shared" si="9"/>
        <v>0</v>
      </c>
      <c r="H34" s="59">
        <f t="shared" si="9"/>
        <v>0</v>
      </c>
      <c r="I34" s="59">
        <f t="shared" si="9"/>
        <v>0</v>
      </c>
      <c r="J34" s="36">
        <v>132</v>
      </c>
    </row>
    <row r="35" spans="1:10" ht="20.25">
      <c r="A35" s="36">
        <v>257</v>
      </c>
      <c r="B35" s="8" t="s">
        <v>16</v>
      </c>
      <c r="C35" s="59">
        <f>D35+E35+F35+H35+I35</f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19" t="s">
        <v>76</v>
      </c>
    </row>
    <row r="36" spans="1:10" ht="20.25">
      <c r="A36" s="36">
        <f aca="true" t="shared" si="10" ref="A36:A60">A35+1</f>
        <v>258</v>
      </c>
      <c r="B36" s="8" t="s">
        <v>3</v>
      </c>
      <c r="C36" s="59">
        <f>D36+E36+F36+G36+H36+I36</f>
        <v>294.1</v>
      </c>
      <c r="D36" s="59">
        <v>0</v>
      </c>
      <c r="E36" s="59">
        <v>0</v>
      </c>
      <c r="F36" s="95">
        <v>294.1</v>
      </c>
      <c r="G36" s="59">
        <v>0</v>
      </c>
      <c r="H36" s="59">
        <v>0</v>
      </c>
      <c r="I36" s="59">
        <v>0</v>
      </c>
      <c r="J36" s="19" t="s">
        <v>76</v>
      </c>
    </row>
    <row r="37" spans="1:10" ht="144" customHeight="1">
      <c r="A37" s="36">
        <f t="shared" si="10"/>
        <v>259</v>
      </c>
      <c r="B37" s="8" t="s">
        <v>78</v>
      </c>
      <c r="C37" s="6">
        <f aca="true" t="shared" si="11" ref="C37:I37">C38</f>
        <v>327668.1</v>
      </c>
      <c r="D37" s="6">
        <f t="shared" si="11"/>
        <v>40189.3</v>
      </c>
      <c r="E37" s="6">
        <f t="shared" si="11"/>
        <v>55172.3</v>
      </c>
      <c r="F37" s="6">
        <f t="shared" si="11"/>
        <v>60225.1</v>
      </c>
      <c r="G37" s="6">
        <f t="shared" si="11"/>
        <v>57054.4</v>
      </c>
      <c r="H37" s="6">
        <f t="shared" si="11"/>
        <v>57027</v>
      </c>
      <c r="I37" s="6">
        <f t="shared" si="11"/>
        <v>58000</v>
      </c>
      <c r="J37" s="36">
        <v>129.13</v>
      </c>
    </row>
    <row r="38" spans="1:10" ht="20.25">
      <c r="A38" s="36">
        <f t="shared" si="10"/>
        <v>260</v>
      </c>
      <c r="B38" s="8" t="s">
        <v>3</v>
      </c>
      <c r="C38" s="6">
        <f>D38+E38+F38+G38+H38+I38</f>
        <v>327668.1</v>
      </c>
      <c r="D38" s="6">
        <v>40189.3</v>
      </c>
      <c r="E38" s="6">
        <v>55172.3</v>
      </c>
      <c r="F38" s="6">
        <v>60225.1</v>
      </c>
      <c r="G38" s="6">
        <v>57054.4</v>
      </c>
      <c r="H38" s="6">
        <v>57027</v>
      </c>
      <c r="I38" s="6">
        <v>58000</v>
      </c>
      <c r="J38" s="19" t="s">
        <v>76</v>
      </c>
    </row>
    <row r="39" spans="1:10" ht="102" customHeight="1">
      <c r="A39" s="36">
        <f t="shared" si="10"/>
        <v>261</v>
      </c>
      <c r="B39" s="8" t="s">
        <v>98</v>
      </c>
      <c r="C39" s="6">
        <f aca="true" t="shared" si="12" ref="C39:I39">C40</f>
        <v>2575</v>
      </c>
      <c r="D39" s="6">
        <f t="shared" si="12"/>
        <v>175</v>
      </c>
      <c r="E39" s="6">
        <f t="shared" si="12"/>
        <v>0</v>
      </c>
      <c r="F39" s="6">
        <f t="shared" si="12"/>
        <v>500</v>
      </c>
      <c r="G39" s="6">
        <f t="shared" si="12"/>
        <v>500</v>
      </c>
      <c r="H39" s="6">
        <f t="shared" si="12"/>
        <v>500</v>
      </c>
      <c r="I39" s="6">
        <f t="shared" si="12"/>
        <v>900</v>
      </c>
      <c r="J39" s="36">
        <v>136</v>
      </c>
    </row>
    <row r="40" spans="1:10" ht="20.25">
      <c r="A40" s="36">
        <f t="shared" si="10"/>
        <v>262</v>
      </c>
      <c r="B40" s="8" t="s">
        <v>3</v>
      </c>
      <c r="C40" s="6">
        <f>D40+E40+F40+G40+H40+I40</f>
        <v>2575</v>
      </c>
      <c r="D40" s="6">
        <v>175</v>
      </c>
      <c r="E40" s="6">
        <v>0</v>
      </c>
      <c r="F40" s="6">
        <v>500</v>
      </c>
      <c r="G40" s="6">
        <v>500</v>
      </c>
      <c r="H40" s="6">
        <v>500</v>
      </c>
      <c r="I40" s="6">
        <v>900</v>
      </c>
      <c r="J40" s="19" t="s">
        <v>76</v>
      </c>
    </row>
    <row r="41" spans="1:10" ht="41.25" customHeight="1">
      <c r="A41" s="36">
        <f t="shared" si="10"/>
        <v>263</v>
      </c>
      <c r="B41" s="8" t="s">
        <v>53</v>
      </c>
      <c r="C41" s="6">
        <f aca="true" t="shared" si="13" ref="C41:I41">C42</f>
        <v>121357.4</v>
      </c>
      <c r="D41" s="6">
        <f t="shared" si="13"/>
        <v>18894.4</v>
      </c>
      <c r="E41" s="6">
        <f t="shared" si="13"/>
        <v>19478.2</v>
      </c>
      <c r="F41" s="6">
        <f t="shared" si="13"/>
        <v>19494.1</v>
      </c>
      <c r="G41" s="6">
        <f t="shared" si="13"/>
        <v>19577.1</v>
      </c>
      <c r="H41" s="6">
        <f t="shared" si="13"/>
        <v>18913.6</v>
      </c>
      <c r="I41" s="6">
        <f t="shared" si="13"/>
        <v>25000</v>
      </c>
      <c r="J41" s="36">
        <v>133</v>
      </c>
    </row>
    <row r="42" spans="1:10" ht="20.25">
      <c r="A42" s="36">
        <f t="shared" si="10"/>
        <v>264</v>
      </c>
      <c r="B42" s="8" t="s">
        <v>3</v>
      </c>
      <c r="C42" s="6">
        <f>D42+E42+F42+G42+H42+I42</f>
        <v>121357.4</v>
      </c>
      <c r="D42" s="6">
        <v>18894.4</v>
      </c>
      <c r="E42" s="6">
        <v>19478.2</v>
      </c>
      <c r="F42" s="6">
        <v>19494.1</v>
      </c>
      <c r="G42" s="6">
        <v>19577.1</v>
      </c>
      <c r="H42" s="6">
        <v>18913.6</v>
      </c>
      <c r="I42" s="6">
        <v>25000</v>
      </c>
      <c r="J42" s="19" t="s">
        <v>76</v>
      </c>
    </row>
    <row r="43" spans="1:10" ht="60.75">
      <c r="A43" s="36">
        <f t="shared" si="10"/>
        <v>265</v>
      </c>
      <c r="B43" s="8" t="s">
        <v>69</v>
      </c>
      <c r="C43" s="6">
        <f aca="true" t="shared" si="14" ref="C43:I43">C44</f>
        <v>1737.3000000000002</v>
      </c>
      <c r="D43" s="6">
        <f t="shared" si="14"/>
        <v>258.4</v>
      </c>
      <c r="E43" s="6">
        <f t="shared" si="14"/>
        <v>244.1</v>
      </c>
      <c r="F43" s="6">
        <f t="shared" si="14"/>
        <v>311.6</v>
      </c>
      <c r="G43" s="6">
        <f t="shared" si="14"/>
        <v>311.6</v>
      </c>
      <c r="H43" s="6">
        <f t="shared" si="14"/>
        <v>311.6</v>
      </c>
      <c r="I43" s="6">
        <f t="shared" si="14"/>
        <v>300</v>
      </c>
      <c r="J43" s="36">
        <v>132</v>
      </c>
    </row>
    <row r="44" spans="1:10" ht="20.25">
      <c r="A44" s="36">
        <f t="shared" si="10"/>
        <v>266</v>
      </c>
      <c r="B44" s="8" t="s">
        <v>3</v>
      </c>
      <c r="C44" s="6">
        <f>D44+E44+F44+G44+H44+I44</f>
        <v>1737.3000000000002</v>
      </c>
      <c r="D44" s="6">
        <v>258.4</v>
      </c>
      <c r="E44" s="6">
        <v>244.1</v>
      </c>
      <c r="F44" s="6">
        <v>311.6</v>
      </c>
      <c r="G44" s="6">
        <v>311.6</v>
      </c>
      <c r="H44" s="6">
        <v>311.6</v>
      </c>
      <c r="I44" s="6">
        <v>300</v>
      </c>
      <c r="J44" s="19" t="s">
        <v>76</v>
      </c>
    </row>
    <row r="45" spans="1:10" ht="61.5" customHeight="1">
      <c r="A45" s="36">
        <f t="shared" si="10"/>
        <v>267</v>
      </c>
      <c r="B45" s="8" t="s">
        <v>54</v>
      </c>
      <c r="C45" s="6">
        <f aca="true" t="shared" si="15" ref="C45:I45">C46</f>
        <v>4461</v>
      </c>
      <c r="D45" s="6">
        <f t="shared" si="15"/>
        <v>1436</v>
      </c>
      <c r="E45" s="6">
        <f t="shared" si="15"/>
        <v>860.4</v>
      </c>
      <c r="F45" s="6">
        <f t="shared" si="15"/>
        <v>561.1</v>
      </c>
      <c r="G45" s="6">
        <f t="shared" si="15"/>
        <v>453.5</v>
      </c>
      <c r="H45" s="6">
        <f t="shared" si="15"/>
        <v>300</v>
      </c>
      <c r="I45" s="6">
        <f t="shared" si="15"/>
        <v>850</v>
      </c>
      <c r="J45" s="36">
        <v>134</v>
      </c>
    </row>
    <row r="46" spans="1:10" ht="20.25">
      <c r="A46" s="36">
        <f t="shared" si="10"/>
        <v>268</v>
      </c>
      <c r="B46" s="8" t="s">
        <v>3</v>
      </c>
      <c r="C46" s="6">
        <f>D46+E46+F46+G46+H46+I46</f>
        <v>4461</v>
      </c>
      <c r="D46" s="6">
        <v>1436</v>
      </c>
      <c r="E46" s="6">
        <v>860.4</v>
      </c>
      <c r="F46" s="6">
        <v>561.1</v>
      </c>
      <c r="G46" s="6">
        <v>453.5</v>
      </c>
      <c r="H46" s="6">
        <v>300</v>
      </c>
      <c r="I46" s="6">
        <v>850</v>
      </c>
      <c r="J46" s="19" t="s">
        <v>76</v>
      </c>
    </row>
    <row r="47" spans="1:10" ht="39.75" customHeight="1">
      <c r="A47" s="36">
        <f t="shared" si="10"/>
        <v>269</v>
      </c>
      <c r="B47" s="8" t="s">
        <v>55</v>
      </c>
      <c r="C47" s="6">
        <f aca="true" t="shared" si="16" ref="C47:I47">C48</f>
        <v>26343.8</v>
      </c>
      <c r="D47" s="6">
        <f t="shared" si="16"/>
        <v>3455.5</v>
      </c>
      <c r="E47" s="6">
        <f t="shared" si="16"/>
        <v>3531.4</v>
      </c>
      <c r="F47" s="6">
        <f t="shared" si="16"/>
        <v>4152.3</v>
      </c>
      <c r="G47" s="6">
        <f t="shared" si="16"/>
        <v>3952.3</v>
      </c>
      <c r="H47" s="6">
        <f t="shared" si="16"/>
        <v>3952.3</v>
      </c>
      <c r="I47" s="6">
        <f t="shared" si="16"/>
        <v>7300</v>
      </c>
      <c r="J47" s="36" t="s">
        <v>109</v>
      </c>
    </row>
    <row r="48" spans="1:10" ht="20.25">
      <c r="A48" s="36">
        <f t="shared" si="10"/>
        <v>270</v>
      </c>
      <c r="B48" s="8" t="s">
        <v>3</v>
      </c>
      <c r="C48" s="6">
        <f>D48+E48+F48+G48+H48+I48</f>
        <v>26343.8</v>
      </c>
      <c r="D48" s="6">
        <v>3455.5</v>
      </c>
      <c r="E48" s="6">
        <v>3531.4</v>
      </c>
      <c r="F48" s="6">
        <v>4152.3</v>
      </c>
      <c r="G48" s="6">
        <v>3952.3</v>
      </c>
      <c r="H48" s="6">
        <v>3952.3</v>
      </c>
      <c r="I48" s="6">
        <v>7300</v>
      </c>
      <c r="J48" s="19" t="s">
        <v>76</v>
      </c>
    </row>
    <row r="49" spans="1:10" ht="82.5" customHeight="1">
      <c r="A49" s="36">
        <f t="shared" si="10"/>
        <v>271</v>
      </c>
      <c r="B49" s="8" t="s">
        <v>279</v>
      </c>
      <c r="C49" s="6">
        <f aca="true" t="shared" si="17" ref="C49:I49">C50</f>
        <v>1481</v>
      </c>
      <c r="D49" s="6">
        <f t="shared" si="17"/>
        <v>421</v>
      </c>
      <c r="E49" s="6">
        <f t="shared" si="17"/>
        <v>360</v>
      </c>
      <c r="F49" s="6">
        <f t="shared" si="17"/>
        <v>200</v>
      </c>
      <c r="G49" s="6">
        <f t="shared" si="17"/>
        <v>200</v>
      </c>
      <c r="H49" s="6">
        <f t="shared" si="17"/>
        <v>200</v>
      </c>
      <c r="I49" s="6">
        <f t="shared" si="17"/>
        <v>100</v>
      </c>
      <c r="J49" s="36" t="s">
        <v>112</v>
      </c>
    </row>
    <row r="50" spans="1:10" ht="20.25">
      <c r="A50" s="36">
        <f t="shared" si="10"/>
        <v>272</v>
      </c>
      <c r="B50" s="8" t="s">
        <v>3</v>
      </c>
      <c r="C50" s="6">
        <f>D50+E50+F50+G50+H50+I50</f>
        <v>1481</v>
      </c>
      <c r="D50" s="6">
        <v>421</v>
      </c>
      <c r="E50" s="6">
        <v>360</v>
      </c>
      <c r="F50" s="6">
        <v>200</v>
      </c>
      <c r="G50" s="6">
        <v>200</v>
      </c>
      <c r="H50" s="6">
        <v>200</v>
      </c>
      <c r="I50" s="6">
        <v>100</v>
      </c>
      <c r="J50" s="19" t="s">
        <v>76</v>
      </c>
    </row>
    <row r="51" spans="1:10" ht="63.75" customHeight="1">
      <c r="A51" s="36">
        <f t="shared" si="10"/>
        <v>273</v>
      </c>
      <c r="B51" s="8" t="s">
        <v>56</v>
      </c>
      <c r="C51" s="60">
        <f aca="true" t="shared" si="18" ref="C51:I51">C52</f>
        <v>112142.8</v>
      </c>
      <c r="D51" s="60">
        <f t="shared" si="18"/>
        <v>17877.3</v>
      </c>
      <c r="E51" s="60">
        <f t="shared" si="18"/>
        <v>16984.4</v>
      </c>
      <c r="F51" s="60">
        <f t="shared" si="18"/>
        <v>23112.4</v>
      </c>
      <c r="G51" s="60">
        <f t="shared" si="18"/>
        <v>16597.4</v>
      </c>
      <c r="H51" s="60">
        <f t="shared" si="18"/>
        <v>16571.3</v>
      </c>
      <c r="I51" s="60">
        <f t="shared" si="18"/>
        <v>21000</v>
      </c>
      <c r="J51" s="36">
        <v>135</v>
      </c>
    </row>
    <row r="52" spans="1:10" ht="20.25">
      <c r="A52" s="36">
        <f t="shared" si="10"/>
        <v>274</v>
      </c>
      <c r="B52" s="8" t="s">
        <v>3</v>
      </c>
      <c r="C52" s="60">
        <f>D52+E52+F52+G52+H52+I52</f>
        <v>112142.8</v>
      </c>
      <c r="D52" s="60">
        <v>17877.3</v>
      </c>
      <c r="E52" s="60">
        <v>16984.4</v>
      </c>
      <c r="F52" s="60">
        <v>23112.4</v>
      </c>
      <c r="G52" s="60">
        <v>16597.4</v>
      </c>
      <c r="H52" s="60">
        <v>16571.3</v>
      </c>
      <c r="I52" s="60">
        <v>21000</v>
      </c>
      <c r="J52" s="19" t="s">
        <v>76</v>
      </c>
    </row>
    <row r="53" spans="1:10" ht="84.75" customHeight="1">
      <c r="A53" s="36">
        <f t="shared" si="10"/>
        <v>275</v>
      </c>
      <c r="B53" s="8" t="s">
        <v>57</v>
      </c>
      <c r="C53" s="60">
        <f>C54</f>
        <v>183.8</v>
      </c>
      <c r="D53" s="60">
        <f>D54</f>
        <v>83.8</v>
      </c>
      <c r="E53" s="60">
        <v>0</v>
      </c>
      <c r="F53" s="60">
        <f>F54</f>
        <v>100</v>
      </c>
      <c r="G53" s="60">
        <v>0</v>
      </c>
      <c r="H53" s="60">
        <v>0</v>
      </c>
      <c r="I53" s="60">
        <v>0</v>
      </c>
      <c r="J53" s="36" t="s">
        <v>108</v>
      </c>
    </row>
    <row r="54" spans="1:10" ht="20.25">
      <c r="A54" s="27">
        <f t="shared" si="10"/>
        <v>276</v>
      </c>
      <c r="B54" s="26" t="s">
        <v>3</v>
      </c>
      <c r="C54" s="82">
        <f>D54+E54+F54+G54+I54</f>
        <v>183.8</v>
      </c>
      <c r="D54" s="82">
        <v>83.8</v>
      </c>
      <c r="E54" s="82">
        <v>0</v>
      </c>
      <c r="F54" s="82">
        <v>100</v>
      </c>
      <c r="G54" s="82">
        <v>0</v>
      </c>
      <c r="H54" s="82">
        <v>0</v>
      </c>
      <c r="I54" s="82">
        <v>0</v>
      </c>
      <c r="J54" s="28" t="s">
        <v>76</v>
      </c>
    </row>
    <row r="55" spans="1:10" ht="102" customHeight="1">
      <c r="A55" s="36">
        <f t="shared" si="10"/>
        <v>277</v>
      </c>
      <c r="B55" s="8" t="s">
        <v>190</v>
      </c>
      <c r="C55" s="60">
        <f aca="true" t="shared" si="19" ref="C55:C60">D55+E55+F55+G55+H55+I55</f>
        <v>74186.36</v>
      </c>
      <c r="D55" s="60">
        <f aca="true" t="shared" si="20" ref="D55:I55">SUM(D56:D57)</f>
        <v>0</v>
      </c>
      <c r="E55" s="60">
        <f t="shared" si="20"/>
        <v>37924.4</v>
      </c>
      <c r="F55" s="60">
        <f t="shared" si="20"/>
        <v>34261.96</v>
      </c>
      <c r="G55" s="60">
        <f t="shared" si="20"/>
        <v>0</v>
      </c>
      <c r="H55" s="60">
        <f t="shared" si="20"/>
        <v>0</v>
      </c>
      <c r="I55" s="60">
        <f t="shared" si="20"/>
        <v>2000</v>
      </c>
      <c r="J55" s="36">
        <v>130</v>
      </c>
    </row>
    <row r="56" spans="1:10" ht="20.25">
      <c r="A56" s="10">
        <f t="shared" si="10"/>
        <v>278</v>
      </c>
      <c r="B56" s="9" t="s">
        <v>16</v>
      </c>
      <c r="C56" s="70">
        <f t="shared" si="19"/>
        <v>65734.76</v>
      </c>
      <c r="D56" s="70">
        <v>0</v>
      </c>
      <c r="E56" s="70">
        <v>34821</v>
      </c>
      <c r="F56" s="99">
        <f>F59+F62</f>
        <v>30913.76</v>
      </c>
      <c r="G56" s="70">
        <v>0</v>
      </c>
      <c r="H56" s="70">
        <v>0</v>
      </c>
      <c r="I56" s="70">
        <v>0</v>
      </c>
      <c r="J56" s="29" t="s">
        <v>76</v>
      </c>
    </row>
    <row r="57" spans="1:10" ht="20.25">
      <c r="A57" s="36">
        <f t="shared" si="10"/>
        <v>279</v>
      </c>
      <c r="B57" s="8" t="s">
        <v>3</v>
      </c>
      <c r="C57" s="60">
        <f t="shared" si="19"/>
        <v>8451.6</v>
      </c>
      <c r="D57" s="60">
        <v>0</v>
      </c>
      <c r="E57" s="60">
        <v>3103.4</v>
      </c>
      <c r="F57" s="60">
        <v>3348.2</v>
      </c>
      <c r="G57" s="60">
        <v>0</v>
      </c>
      <c r="H57" s="60">
        <v>0</v>
      </c>
      <c r="I57" s="60">
        <v>2000</v>
      </c>
      <c r="J57" s="19" t="s">
        <v>76</v>
      </c>
    </row>
    <row r="58" spans="1:10" ht="101.25">
      <c r="A58" s="36">
        <f t="shared" si="10"/>
        <v>280</v>
      </c>
      <c r="B58" s="8" t="s">
        <v>171</v>
      </c>
      <c r="C58" s="60">
        <f t="shared" si="19"/>
        <v>39110.5</v>
      </c>
      <c r="D58" s="60">
        <f aca="true" t="shared" si="21" ref="D58:I58">D59+D60</f>
        <v>0</v>
      </c>
      <c r="E58" s="60">
        <f t="shared" si="21"/>
        <v>37421.9</v>
      </c>
      <c r="F58" s="83">
        <f t="shared" si="21"/>
        <v>1688.6</v>
      </c>
      <c r="G58" s="60">
        <f t="shared" si="21"/>
        <v>0</v>
      </c>
      <c r="H58" s="60">
        <f t="shared" si="21"/>
        <v>0</v>
      </c>
      <c r="I58" s="60">
        <f t="shared" si="21"/>
        <v>0</v>
      </c>
      <c r="J58" s="36">
        <v>130</v>
      </c>
    </row>
    <row r="59" spans="1:10" ht="20.25">
      <c r="A59" s="36">
        <f t="shared" si="10"/>
        <v>281</v>
      </c>
      <c r="B59" s="8" t="s">
        <v>16</v>
      </c>
      <c r="C59" s="60">
        <f t="shared" si="19"/>
        <v>34821</v>
      </c>
      <c r="D59" s="60">
        <v>0</v>
      </c>
      <c r="E59" s="60">
        <v>34821</v>
      </c>
      <c r="F59" s="83">
        <v>0</v>
      </c>
      <c r="G59" s="60">
        <v>0</v>
      </c>
      <c r="H59" s="60">
        <v>0</v>
      </c>
      <c r="I59" s="60">
        <v>0</v>
      </c>
      <c r="J59" s="19" t="s">
        <v>76</v>
      </c>
    </row>
    <row r="60" spans="1:10" ht="20.25">
      <c r="A60" s="36">
        <f t="shared" si="10"/>
        <v>282</v>
      </c>
      <c r="B60" s="8" t="s">
        <v>3</v>
      </c>
      <c r="C60" s="60">
        <f t="shared" si="19"/>
        <v>4289.5</v>
      </c>
      <c r="D60" s="60">
        <v>0</v>
      </c>
      <c r="E60" s="60">
        <v>2600.9</v>
      </c>
      <c r="F60" s="83">
        <v>1688.6</v>
      </c>
      <c r="G60" s="60">
        <v>0</v>
      </c>
      <c r="H60" s="60">
        <v>0</v>
      </c>
      <c r="I60" s="60">
        <v>0</v>
      </c>
      <c r="J60" s="19" t="s">
        <v>76</v>
      </c>
    </row>
    <row r="61" spans="1:10" ht="81">
      <c r="A61" s="36">
        <v>283</v>
      </c>
      <c r="B61" s="8" t="s">
        <v>209</v>
      </c>
      <c r="C61" s="60">
        <f>SUM(C62:C63)</f>
        <v>32573.359999999997</v>
      </c>
      <c r="D61" s="60">
        <v>0</v>
      </c>
      <c r="E61" s="60">
        <v>0</v>
      </c>
      <c r="F61" s="83">
        <f>SUM(F62:F63)</f>
        <v>32573.359999999997</v>
      </c>
      <c r="G61" s="60">
        <v>0</v>
      </c>
      <c r="H61" s="60">
        <v>0</v>
      </c>
      <c r="I61" s="60">
        <v>0</v>
      </c>
      <c r="J61" s="19">
        <v>130</v>
      </c>
    </row>
    <row r="62" spans="1:10" ht="20.25">
      <c r="A62" s="36">
        <v>284</v>
      </c>
      <c r="B62" s="8" t="s">
        <v>16</v>
      </c>
      <c r="C62" s="60">
        <f>SUM(D62:I62)</f>
        <v>30913.76</v>
      </c>
      <c r="D62" s="60">
        <v>0</v>
      </c>
      <c r="E62" s="60">
        <v>0</v>
      </c>
      <c r="F62" s="83">
        <v>30913.76</v>
      </c>
      <c r="G62" s="60">
        <v>0</v>
      </c>
      <c r="H62" s="60">
        <v>0</v>
      </c>
      <c r="I62" s="60">
        <v>0</v>
      </c>
      <c r="J62" s="19" t="s">
        <v>76</v>
      </c>
    </row>
    <row r="63" spans="1:10" ht="20.25">
      <c r="A63" s="36">
        <v>285</v>
      </c>
      <c r="B63" s="8" t="s">
        <v>3</v>
      </c>
      <c r="C63" s="60">
        <v>1659.6</v>
      </c>
      <c r="D63" s="60">
        <v>0</v>
      </c>
      <c r="E63" s="60">
        <v>0</v>
      </c>
      <c r="F63" s="83">
        <v>1659.6</v>
      </c>
      <c r="G63" s="60">
        <v>0</v>
      </c>
      <c r="H63" s="60">
        <v>0</v>
      </c>
      <c r="I63" s="60">
        <v>0</v>
      </c>
      <c r="J63" s="19" t="s">
        <v>76</v>
      </c>
    </row>
    <row r="64" spans="1:10" ht="60" customHeight="1">
      <c r="A64" s="36">
        <v>286</v>
      </c>
      <c r="B64" s="8" t="s">
        <v>101</v>
      </c>
      <c r="C64" s="60">
        <f aca="true" t="shared" si="22" ref="C64:C72">D64+E64+F64+G64+H64+I64</f>
        <v>8354.400000000001</v>
      </c>
      <c r="D64" s="60">
        <f aca="true" t="shared" si="23" ref="D64:I64">SUM(D65:D66)</f>
        <v>1503.3</v>
      </c>
      <c r="E64" s="60">
        <f t="shared" si="23"/>
        <v>3407.8</v>
      </c>
      <c r="F64" s="60">
        <f t="shared" si="23"/>
        <v>2723.3</v>
      </c>
      <c r="G64" s="60">
        <f t="shared" si="23"/>
        <v>360</v>
      </c>
      <c r="H64" s="60">
        <f t="shared" si="23"/>
        <v>360</v>
      </c>
      <c r="I64" s="60">
        <f t="shared" si="23"/>
        <v>0</v>
      </c>
      <c r="J64" s="36">
        <v>136</v>
      </c>
    </row>
    <row r="65" spans="1:10" ht="20.25">
      <c r="A65" s="36">
        <f>A64+1</f>
        <v>287</v>
      </c>
      <c r="B65" s="8" t="s">
        <v>16</v>
      </c>
      <c r="C65" s="60">
        <f t="shared" si="22"/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19" t="s">
        <v>76</v>
      </c>
    </row>
    <row r="66" spans="1:10" ht="20.25">
      <c r="A66" s="36">
        <f>A65+1</f>
        <v>288</v>
      </c>
      <c r="B66" s="8" t="s">
        <v>3</v>
      </c>
      <c r="C66" s="60">
        <f t="shared" si="22"/>
        <v>8354.400000000001</v>
      </c>
      <c r="D66" s="60">
        <v>1503.3</v>
      </c>
      <c r="E66" s="60">
        <v>3407.8</v>
      </c>
      <c r="F66" s="60">
        <v>2723.3</v>
      </c>
      <c r="G66" s="60">
        <v>360</v>
      </c>
      <c r="H66" s="60">
        <v>360</v>
      </c>
      <c r="I66" s="60">
        <v>0</v>
      </c>
      <c r="J66" s="19" t="s">
        <v>76</v>
      </c>
    </row>
    <row r="67" spans="1:10" ht="141.75" customHeight="1">
      <c r="A67" s="36">
        <f>A66+1</f>
        <v>289</v>
      </c>
      <c r="B67" s="8" t="s">
        <v>147</v>
      </c>
      <c r="C67" s="60">
        <f t="shared" si="22"/>
        <v>5271.5</v>
      </c>
      <c r="D67" s="60">
        <f aca="true" t="shared" si="24" ref="D67:I67">D68+D69</f>
        <v>0</v>
      </c>
      <c r="E67" s="60">
        <f t="shared" si="24"/>
        <v>1322.5</v>
      </c>
      <c r="F67" s="60">
        <f t="shared" si="24"/>
        <v>1315.6</v>
      </c>
      <c r="G67" s="60">
        <f t="shared" si="24"/>
        <v>1315.6</v>
      </c>
      <c r="H67" s="60">
        <f t="shared" si="24"/>
        <v>1317.8</v>
      </c>
      <c r="I67" s="60">
        <f t="shared" si="24"/>
        <v>0</v>
      </c>
      <c r="J67" s="20" t="s">
        <v>138</v>
      </c>
    </row>
    <row r="68" spans="1:10" ht="20.25">
      <c r="A68" s="36">
        <f>A67+1</f>
        <v>290</v>
      </c>
      <c r="B68" s="8" t="s">
        <v>16</v>
      </c>
      <c r="C68" s="60">
        <f t="shared" si="22"/>
        <v>5271.5</v>
      </c>
      <c r="D68" s="60">
        <v>0</v>
      </c>
      <c r="E68" s="60">
        <v>1322.5</v>
      </c>
      <c r="F68" s="60">
        <v>1315.6</v>
      </c>
      <c r="G68" s="60">
        <v>1315.6</v>
      </c>
      <c r="H68" s="60">
        <v>1317.8</v>
      </c>
      <c r="I68" s="60">
        <v>0</v>
      </c>
      <c r="J68" s="19" t="s">
        <v>76</v>
      </c>
    </row>
    <row r="69" spans="1:10" ht="20.25">
      <c r="A69" s="27">
        <f>A68+1</f>
        <v>291</v>
      </c>
      <c r="B69" s="26" t="s">
        <v>3</v>
      </c>
      <c r="C69" s="82">
        <f t="shared" si="22"/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28" t="s">
        <v>76</v>
      </c>
    </row>
    <row r="70" spans="1:10" ht="103.5" customHeight="1">
      <c r="A70" s="36" t="s">
        <v>300</v>
      </c>
      <c r="B70" s="8" t="s">
        <v>191</v>
      </c>
      <c r="C70" s="60">
        <f t="shared" si="22"/>
        <v>2805.9</v>
      </c>
      <c r="D70" s="60">
        <f aca="true" t="shared" si="25" ref="D70:I70">D71+D72</f>
        <v>0</v>
      </c>
      <c r="E70" s="60">
        <f t="shared" si="25"/>
        <v>0</v>
      </c>
      <c r="F70" s="60">
        <f t="shared" si="25"/>
        <v>2805.9</v>
      </c>
      <c r="G70" s="60">
        <f t="shared" si="25"/>
        <v>0</v>
      </c>
      <c r="H70" s="60">
        <f t="shared" si="25"/>
        <v>0</v>
      </c>
      <c r="I70" s="60">
        <f t="shared" si="25"/>
        <v>0</v>
      </c>
      <c r="J70" s="20" t="s">
        <v>158</v>
      </c>
    </row>
    <row r="71" spans="1:10" ht="20.25">
      <c r="A71" s="10" t="s">
        <v>301</v>
      </c>
      <c r="B71" s="9" t="s">
        <v>16</v>
      </c>
      <c r="C71" s="70">
        <f t="shared" si="22"/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29" t="s">
        <v>76</v>
      </c>
    </row>
    <row r="72" spans="1:10" ht="20.25">
      <c r="A72" s="36" t="s">
        <v>302</v>
      </c>
      <c r="B72" s="8" t="s">
        <v>3</v>
      </c>
      <c r="C72" s="60">
        <f t="shared" si="22"/>
        <v>2805.9</v>
      </c>
      <c r="D72" s="60">
        <v>0</v>
      </c>
      <c r="E72" s="60">
        <v>0</v>
      </c>
      <c r="F72" s="60">
        <v>2805.9</v>
      </c>
      <c r="G72" s="60">
        <v>0</v>
      </c>
      <c r="H72" s="60">
        <v>0</v>
      </c>
      <c r="I72" s="60">
        <v>0</v>
      </c>
      <c r="J72" s="19" t="s">
        <v>76</v>
      </c>
    </row>
    <row r="73" spans="1:10" ht="149.25" customHeight="1">
      <c r="A73" s="37" t="s">
        <v>303</v>
      </c>
      <c r="B73" s="8" t="s">
        <v>250</v>
      </c>
      <c r="C73" s="59">
        <f aca="true" t="shared" si="26" ref="C73:I73">C74+C75</f>
        <v>154</v>
      </c>
      <c r="D73" s="59">
        <f t="shared" si="26"/>
        <v>0</v>
      </c>
      <c r="E73" s="59">
        <f t="shared" si="26"/>
        <v>0</v>
      </c>
      <c r="F73" s="59">
        <f t="shared" si="26"/>
        <v>154</v>
      </c>
      <c r="G73" s="59">
        <f t="shared" si="26"/>
        <v>0</v>
      </c>
      <c r="H73" s="59">
        <f t="shared" si="26"/>
        <v>0</v>
      </c>
      <c r="I73" s="59">
        <f t="shared" si="26"/>
        <v>0</v>
      </c>
      <c r="J73" s="36"/>
    </row>
    <row r="74" spans="1:10" ht="20.25">
      <c r="A74" s="36" t="s">
        <v>304</v>
      </c>
      <c r="B74" s="9" t="s">
        <v>16</v>
      </c>
      <c r="C74" s="70">
        <f aca="true" t="shared" si="27" ref="C74:C95">D74+E74+F74+G74+H74+I74</f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29" t="s">
        <v>76</v>
      </c>
    </row>
    <row r="75" spans="1:10" ht="20.25">
      <c r="A75" s="36" t="s">
        <v>305</v>
      </c>
      <c r="B75" s="8" t="s">
        <v>3</v>
      </c>
      <c r="C75" s="60">
        <f t="shared" si="27"/>
        <v>154</v>
      </c>
      <c r="D75" s="60">
        <v>0</v>
      </c>
      <c r="E75" s="60">
        <v>0</v>
      </c>
      <c r="F75" s="60">
        <v>154</v>
      </c>
      <c r="G75" s="60">
        <v>0</v>
      </c>
      <c r="H75" s="60">
        <v>0</v>
      </c>
      <c r="I75" s="60">
        <v>0</v>
      </c>
      <c r="J75" s="19" t="s">
        <v>76</v>
      </c>
    </row>
    <row r="76" spans="1:10" ht="60.75">
      <c r="A76" s="36" t="s">
        <v>306</v>
      </c>
      <c r="B76" s="8" t="s">
        <v>280</v>
      </c>
      <c r="C76" s="59">
        <f t="shared" si="27"/>
        <v>0</v>
      </c>
      <c r="D76" s="59">
        <v>0</v>
      </c>
      <c r="E76" s="59">
        <v>0</v>
      </c>
      <c r="F76" s="95">
        <v>0</v>
      </c>
      <c r="G76" s="59">
        <v>0</v>
      </c>
      <c r="H76" s="59">
        <v>0</v>
      </c>
      <c r="I76" s="59">
        <v>0</v>
      </c>
      <c r="J76" s="19" t="s">
        <v>76</v>
      </c>
    </row>
    <row r="77" spans="1:10" ht="81">
      <c r="A77" s="36" t="s">
        <v>307</v>
      </c>
      <c r="B77" s="8" t="s">
        <v>281</v>
      </c>
      <c r="C77" s="59">
        <f t="shared" si="27"/>
        <v>0</v>
      </c>
      <c r="D77" s="59">
        <v>0</v>
      </c>
      <c r="E77" s="59">
        <v>0</v>
      </c>
      <c r="F77" s="95">
        <v>0</v>
      </c>
      <c r="G77" s="59">
        <v>0</v>
      </c>
      <c r="H77" s="59">
        <v>0</v>
      </c>
      <c r="I77" s="59">
        <v>0</v>
      </c>
      <c r="J77" s="19" t="s">
        <v>76</v>
      </c>
    </row>
    <row r="78" spans="1:10" ht="40.5">
      <c r="A78" s="36" t="s">
        <v>308</v>
      </c>
      <c r="B78" s="8" t="s">
        <v>282</v>
      </c>
      <c r="C78" s="59">
        <f t="shared" si="27"/>
        <v>0</v>
      </c>
      <c r="D78" s="59">
        <v>0</v>
      </c>
      <c r="E78" s="59">
        <v>0</v>
      </c>
      <c r="F78" s="95">
        <v>0</v>
      </c>
      <c r="G78" s="59">
        <v>0</v>
      </c>
      <c r="H78" s="59">
        <v>0</v>
      </c>
      <c r="I78" s="59">
        <v>0</v>
      </c>
      <c r="J78" s="19" t="s">
        <v>76</v>
      </c>
    </row>
    <row r="79" spans="1:10" ht="40.5">
      <c r="A79" s="36" t="s">
        <v>309</v>
      </c>
      <c r="B79" s="8" t="s">
        <v>283</v>
      </c>
      <c r="C79" s="59">
        <f t="shared" si="27"/>
        <v>0</v>
      </c>
      <c r="D79" s="59">
        <v>0</v>
      </c>
      <c r="E79" s="59">
        <v>0</v>
      </c>
      <c r="F79" s="95">
        <v>0</v>
      </c>
      <c r="G79" s="59">
        <v>0</v>
      </c>
      <c r="H79" s="59">
        <v>0</v>
      </c>
      <c r="I79" s="59">
        <v>0</v>
      </c>
      <c r="J79" s="19" t="s">
        <v>76</v>
      </c>
    </row>
    <row r="80" spans="1:10" ht="40.5">
      <c r="A80" s="36" t="s">
        <v>310</v>
      </c>
      <c r="B80" s="8" t="s">
        <v>284</v>
      </c>
      <c r="C80" s="59">
        <f t="shared" si="27"/>
        <v>70</v>
      </c>
      <c r="D80" s="59">
        <v>0</v>
      </c>
      <c r="E80" s="59">
        <v>0</v>
      </c>
      <c r="F80" s="95">
        <v>70</v>
      </c>
      <c r="G80" s="59">
        <v>0</v>
      </c>
      <c r="H80" s="59">
        <v>0</v>
      </c>
      <c r="I80" s="59">
        <v>0</v>
      </c>
      <c r="J80" s="19" t="s">
        <v>76</v>
      </c>
    </row>
    <row r="81" spans="1:10" ht="40.5">
      <c r="A81" s="36" t="s">
        <v>311</v>
      </c>
      <c r="B81" s="8" t="s">
        <v>285</v>
      </c>
      <c r="C81" s="59">
        <f t="shared" si="27"/>
        <v>5</v>
      </c>
      <c r="D81" s="59">
        <v>0</v>
      </c>
      <c r="E81" s="59">
        <v>0</v>
      </c>
      <c r="F81" s="95">
        <v>5</v>
      </c>
      <c r="G81" s="59">
        <v>0</v>
      </c>
      <c r="H81" s="59">
        <v>0</v>
      </c>
      <c r="I81" s="59">
        <v>0</v>
      </c>
      <c r="J81" s="19" t="s">
        <v>76</v>
      </c>
    </row>
    <row r="82" spans="1:10" ht="40.5">
      <c r="A82" s="36" t="s">
        <v>312</v>
      </c>
      <c r="B82" s="8" t="s">
        <v>286</v>
      </c>
      <c r="C82" s="59">
        <f t="shared" si="27"/>
        <v>0</v>
      </c>
      <c r="D82" s="59">
        <v>0</v>
      </c>
      <c r="E82" s="59">
        <v>0</v>
      </c>
      <c r="F82" s="95">
        <v>0</v>
      </c>
      <c r="G82" s="59">
        <v>0</v>
      </c>
      <c r="H82" s="59">
        <v>0</v>
      </c>
      <c r="I82" s="59">
        <v>0</v>
      </c>
      <c r="J82" s="19" t="s">
        <v>76</v>
      </c>
    </row>
    <row r="83" spans="1:10" ht="40.5">
      <c r="A83" s="36" t="s">
        <v>313</v>
      </c>
      <c r="B83" s="8" t="s">
        <v>287</v>
      </c>
      <c r="C83" s="59">
        <f t="shared" si="27"/>
        <v>15</v>
      </c>
      <c r="D83" s="59">
        <v>0</v>
      </c>
      <c r="E83" s="59">
        <v>0</v>
      </c>
      <c r="F83" s="95">
        <v>15</v>
      </c>
      <c r="G83" s="59">
        <v>0</v>
      </c>
      <c r="H83" s="59">
        <v>0</v>
      </c>
      <c r="I83" s="59">
        <v>0</v>
      </c>
      <c r="J83" s="19" t="s">
        <v>76</v>
      </c>
    </row>
    <row r="84" spans="1:10" ht="40.5">
      <c r="A84" s="36" t="s">
        <v>314</v>
      </c>
      <c r="B84" s="8" t="s">
        <v>288</v>
      </c>
      <c r="C84" s="59">
        <f t="shared" si="27"/>
        <v>0</v>
      </c>
      <c r="D84" s="59">
        <v>0</v>
      </c>
      <c r="E84" s="59">
        <v>0</v>
      </c>
      <c r="F84" s="95">
        <v>0</v>
      </c>
      <c r="G84" s="59">
        <v>0</v>
      </c>
      <c r="H84" s="59">
        <v>0</v>
      </c>
      <c r="I84" s="59">
        <v>0</v>
      </c>
      <c r="J84" s="19" t="s">
        <v>76</v>
      </c>
    </row>
    <row r="85" spans="1:10" ht="81">
      <c r="A85" s="36" t="s">
        <v>315</v>
      </c>
      <c r="B85" s="8" t="s">
        <v>289</v>
      </c>
      <c r="C85" s="59">
        <f t="shared" si="27"/>
        <v>0</v>
      </c>
      <c r="D85" s="59">
        <v>0</v>
      </c>
      <c r="E85" s="59">
        <v>0</v>
      </c>
      <c r="F85" s="95">
        <v>0</v>
      </c>
      <c r="G85" s="59">
        <v>0</v>
      </c>
      <c r="H85" s="59">
        <v>0</v>
      </c>
      <c r="I85" s="59">
        <v>0</v>
      </c>
      <c r="J85" s="19" t="s">
        <v>76</v>
      </c>
    </row>
    <row r="86" spans="1:10" ht="40.5">
      <c r="A86" s="36" t="s">
        <v>316</v>
      </c>
      <c r="B86" s="8" t="s">
        <v>290</v>
      </c>
      <c r="C86" s="59">
        <f t="shared" si="27"/>
        <v>45</v>
      </c>
      <c r="D86" s="59">
        <v>0</v>
      </c>
      <c r="E86" s="59">
        <v>0</v>
      </c>
      <c r="F86" s="95">
        <v>45</v>
      </c>
      <c r="G86" s="59">
        <v>0</v>
      </c>
      <c r="H86" s="59">
        <v>0</v>
      </c>
      <c r="I86" s="59">
        <v>0</v>
      </c>
      <c r="J86" s="19" t="s">
        <v>76</v>
      </c>
    </row>
    <row r="87" spans="1:10" ht="60.75">
      <c r="A87" s="36" t="s">
        <v>317</v>
      </c>
      <c r="B87" s="8" t="s">
        <v>291</v>
      </c>
      <c r="C87" s="59">
        <f t="shared" si="27"/>
        <v>0</v>
      </c>
      <c r="D87" s="59">
        <v>0</v>
      </c>
      <c r="E87" s="59">
        <v>0</v>
      </c>
      <c r="F87" s="95">
        <v>0</v>
      </c>
      <c r="G87" s="59">
        <v>0</v>
      </c>
      <c r="H87" s="59">
        <v>0</v>
      </c>
      <c r="I87" s="59">
        <v>0</v>
      </c>
      <c r="J87" s="19" t="s">
        <v>76</v>
      </c>
    </row>
    <row r="88" spans="1:10" ht="60.75">
      <c r="A88" s="36" t="s">
        <v>318</v>
      </c>
      <c r="B88" s="8" t="s">
        <v>292</v>
      </c>
      <c r="C88" s="59">
        <f t="shared" si="27"/>
        <v>0</v>
      </c>
      <c r="D88" s="59">
        <v>0</v>
      </c>
      <c r="E88" s="59">
        <v>0</v>
      </c>
      <c r="F88" s="95">
        <v>0</v>
      </c>
      <c r="G88" s="59">
        <v>0</v>
      </c>
      <c r="H88" s="59">
        <v>0</v>
      </c>
      <c r="I88" s="59">
        <v>0</v>
      </c>
      <c r="J88" s="19" t="s">
        <v>76</v>
      </c>
    </row>
    <row r="89" spans="1:10" ht="108" customHeight="1">
      <c r="A89" s="36" t="s">
        <v>319</v>
      </c>
      <c r="B89" s="8" t="s">
        <v>293</v>
      </c>
      <c r="C89" s="59">
        <f t="shared" si="27"/>
        <v>0</v>
      </c>
      <c r="D89" s="59">
        <v>0</v>
      </c>
      <c r="E89" s="59">
        <v>0</v>
      </c>
      <c r="F89" s="95">
        <v>0</v>
      </c>
      <c r="G89" s="59">
        <v>0</v>
      </c>
      <c r="H89" s="59">
        <v>0</v>
      </c>
      <c r="I89" s="59">
        <v>0</v>
      </c>
      <c r="J89" s="19" t="s">
        <v>76</v>
      </c>
    </row>
    <row r="90" spans="1:10" ht="60.75">
      <c r="A90" s="36" t="s">
        <v>320</v>
      </c>
      <c r="B90" s="8" t="s">
        <v>294</v>
      </c>
      <c r="C90" s="59">
        <f t="shared" si="27"/>
        <v>0</v>
      </c>
      <c r="D90" s="59">
        <v>0</v>
      </c>
      <c r="E90" s="59">
        <v>0</v>
      </c>
      <c r="F90" s="95">
        <v>0</v>
      </c>
      <c r="G90" s="59">
        <v>0</v>
      </c>
      <c r="H90" s="59">
        <v>0</v>
      </c>
      <c r="I90" s="59">
        <v>0</v>
      </c>
      <c r="J90" s="19" t="s">
        <v>76</v>
      </c>
    </row>
    <row r="91" spans="1:10" ht="85.5" customHeight="1">
      <c r="A91" s="36" t="s">
        <v>321</v>
      </c>
      <c r="B91" s="8" t="s">
        <v>295</v>
      </c>
      <c r="C91" s="59">
        <f t="shared" si="27"/>
        <v>0</v>
      </c>
      <c r="D91" s="59">
        <v>0</v>
      </c>
      <c r="E91" s="59">
        <v>0</v>
      </c>
      <c r="F91" s="95">
        <v>0</v>
      </c>
      <c r="G91" s="59">
        <v>0</v>
      </c>
      <c r="H91" s="59">
        <v>0</v>
      </c>
      <c r="I91" s="59">
        <v>0</v>
      </c>
      <c r="J91" s="19" t="s">
        <v>76</v>
      </c>
    </row>
    <row r="92" spans="1:10" ht="40.5">
      <c r="A92" s="36" t="s">
        <v>322</v>
      </c>
      <c r="B92" s="8" t="s">
        <v>296</v>
      </c>
      <c r="C92" s="59">
        <f t="shared" si="27"/>
        <v>0</v>
      </c>
      <c r="D92" s="59">
        <v>0</v>
      </c>
      <c r="E92" s="59">
        <v>0</v>
      </c>
      <c r="F92" s="95">
        <v>0</v>
      </c>
      <c r="G92" s="59">
        <v>0</v>
      </c>
      <c r="H92" s="59">
        <v>0</v>
      </c>
      <c r="I92" s="59">
        <v>0</v>
      </c>
      <c r="J92" s="19" t="s">
        <v>76</v>
      </c>
    </row>
    <row r="93" spans="1:10" ht="60.75">
      <c r="A93" s="36" t="s">
        <v>323</v>
      </c>
      <c r="B93" s="8" t="s">
        <v>297</v>
      </c>
      <c r="C93" s="59">
        <f t="shared" si="27"/>
        <v>0</v>
      </c>
      <c r="D93" s="59">
        <v>0</v>
      </c>
      <c r="E93" s="59">
        <v>0</v>
      </c>
      <c r="F93" s="95">
        <v>0</v>
      </c>
      <c r="G93" s="59">
        <v>0</v>
      </c>
      <c r="H93" s="59">
        <v>0</v>
      </c>
      <c r="I93" s="59">
        <v>0</v>
      </c>
      <c r="J93" s="19" t="s">
        <v>76</v>
      </c>
    </row>
    <row r="94" spans="1:10" ht="60.75">
      <c r="A94" s="36" t="s">
        <v>324</v>
      </c>
      <c r="B94" s="8" t="s">
        <v>298</v>
      </c>
      <c r="C94" s="59">
        <f t="shared" si="27"/>
        <v>0</v>
      </c>
      <c r="D94" s="59">
        <v>0</v>
      </c>
      <c r="E94" s="59">
        <v>0</v>
      </c>
      <c r="F94" s="95">
        <v>0</v>
      </c>
      <c r="G94" s="59">
        <v>0</v>
      </c>
      <c r="H94" s="59">
        <v>0</v>
      </c>
      <c r="I94" s="59">
        <v>0</v>
      </c>
      <c r="J94" s="19" t="s">
        <v>76</v>
      </c>
    </row>
    <row r="95" spans="1:10" ht="88.5" customHeight="1">
      <c r="A95" s="36" t="s">
        <v>325</v>
      </c>
      <c r="B95" s="8" t="s">
        <v>299</v>
      </c>
      <c r="C95" s="59">
        <f t="shared" si="27"/>
        <v>19</v>
      </c>
      <c r="D95" s="59">
        <v>0</v>
      </c>
      <c r="E95" s="59">
        <v>0</v>
      </c>
      <c r="F95" s="95">
        <v>19</v>
      </c>
      <c r="G95" s="59">
        <v>0</v>
      </c>
      <c r="H95" s="59">
        <v>0</v>
      </c>
      <c r="I95" s="59">
        <v>0</v>
      </c>
      <c r="J95" s="19" t="s">
        <v>76</v>
      </c>
    </row>
    <row r="96" spans="1:10" ht="60.75">
      <c r="A96" s="36" t="s">
        <v>326</v>
      </c>
      <c r="B96" s="8" t="s">
        <v>327</v>
      </c>
      <c r="C96" s="59">
        <f aca="true" t="shared" si="28" ref="C96:I96">C97+C98</f>
        <v>324.2</v>
      </c>
      <c r="D96" s="59">
        <f t="shared" si="28"/>
        <v>0</v>
      </c>
      <c r="E96" s="59">
        <f t="shared" si="28"/>
        <v>0</v>
      </c>
      <c r="F96" s="59">
        <f t="shared" si="28"/>
        <v>324.2</v>
      </c>
      <c r="G96" s="59">
        <f t="shared" si="28"/>
        <v>0</v>
      </c>
      <c r="H96" s="59">
        <f t="shared" si="28"/>
        <v>0</v>
      </c>
      <c r="I96" s="59">
        <f t="shared" si="28"/>
        <v>0</v>
      </c>
      <c r="J96" s="36">
        <v>132</v>
      </c>
    </row>
    <row r="97" spans="1:10" ht="27.75" customHeight="1">
      <c r="A97" s="36" t="s">
        <v>328</v>
      </c>
      <c r="B97" s="8" t="s">
        <v>16</v>
      </c>
      <c r="C97" s="59">
        <f>D97+E97+F97+H97+I97</f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19" t="s">
        <v>76</v>
      </c>
    </row>
    <row r="98" spans="1:10" ht="21.75" customHeight="1">
      <c r="A98" s="36" t="s">
        <v>329</v>
      </c>
      <c r="B98" s="8" t="s">
        <v>3</v>
      </c>
      <c r="C98" s="59">
        <f aca="true" t="shared" si="29" ref="C98:C118">D98+E98+F98+G98+H98+I98</f>
        <v>324.2</v>
      </c>
      <c r="D98" s="59">
        <v>0</v>
      </c>
      <c r="E98" s="59">
        <v>0</v>
      </c>
      <c r="F98" s="95">
        <v>324.2</v>
      </c>
      <c r="G98" s="59">
        <v>0</v>
      </c>
      <c r="H98" s="59">
        <v>0</v>
      </c>
      <c r="I98" s="59">
        <v>0</v>
      </c>
      <c r="J98" s="19" t="s">
        <v>76</v>
      </c>
    </row>
    <row r="99" spans="1:10" ht="60.75">
      <c r="A99" s="36" t="s">
        <v>330</v>
      </c>
      <c r="B99" s="8" t="s">
        <v>348</v>
      </c>
      <c r="C99" s="59">
        <f t="shared" si="29"/>
        <v>23.7</v>
      </c>
      <c r="D99" s="59">
        <v>0</v>
      </c>
      <c r="E99" s="59">
        <v>0</v>
      </c>
      <c r="F99" s="95">
        <v>23.7</v>
      </c>
      <c r="G99" s="59">
        <v>0</v>
      </c>
      <c r="H99" s="59">
        <v>0</v>
      </c>
      <c r="I99" s="59">
        <v>0</v>
      </c>
      <c r="J99" s="19" t="s">
        <v>76</v>
      </c>
    </row>
    <row r="100" spans="1:10" ht="81">
      <c r="A100" s="36" t="s">
        <v>331</v>
      </c>
      <c r="B100" s="8" t="s">
        <v>349</v>
      </c>
      <c r="C100" s="59">
        <f t="shared" si="29"/>
        <v>15.8</v>
      </c>
      <c r="D100" s="59">
        <v>0</v>
      </c>
      <c r="E100" s="59">
        <v>0</v>
      </c>
      <c r="F100" s="95">
        <v>15.8</v>
      </c>
      <c r="G100" s="59">
        <v>0</v>
      </c>
      <c r="H100" s="59">
        <v>0</v>
      </c>
      <c r="I100" s="59">
        <v>0</v>
      </c>
      <c r="J100" s="19" t="s">
        <v>76</v>
      </c>
    </row>
    <row r="101" spans="1:10" ht="40.5">
      <c r="A101" s="36" t="s">
        <v>332</v>
      </c>
      <c r="B101" s="8" t="s">
        <v>350</v>
      </c>
      <c r="C101" s="59">
        <f t="shared" si="29"/>
        <v>12.6</v>
      </c>
      <c r="D101" s="59">
        <v>0</v>
      </c>
      <c r="E101" s="59">
        <v>0</v>
      </c>
      <c r="F101" s="95">
        <v>12.6</v>
      </c>
      <c r="G101" s="59">
        <v>0</v>
      </c>
      <c r="H101" s="59">
        <v>0</v>
      </c>
      <c r="I101" s="59">
        <v>0</v>
      </c>
      <c r="J101" s="19" t="s">
        <v>76</v>
      </c>
    </row>
    <row r="102" spans="1:10" ht="40.5">
      <c r="A102" s="36" t="s">
        <v>332</v>
      </c>
      <c r="B102" s="8" t="s">
        <v>351</v>
      </c>
      <c r="C102" s="59">
        <f t="shared" si="29"/>
        <v>22.6</v>
      </c>
      <c r="D102" s="59">
        <v>0</v>
      </c>
      <c r="E102" s="59">
        <v>0</v>
      </c>
      <c r="F102" s="95">
        <v>22.6</v>
      </c>
      <c r="G102" s="59">
        <v>0</v>
      </c>
      <c r="H102" s="59">
        <v>0</v>
      </c>
      <c r="I102" s="59">
        <v>0</v>
      </c>
      <c r="J102" s="19" t="s">
        <v>76</v>
      </c>
    </row>
    <row r="103" spans="1:10" ht="40.5">
      <c r="A103" s="36" t="s">
        <v>333</v>
      </c>
      <c r="B103" s="8" t="s">
        <v>352</v>
      </c>
      <c r="C103" s="59">
        <f t="shared" si="29"/>
        <v>20.4</v>
      </c>
      <c r="D103" s="59">
        <v>0</v>
      </c>
      <c r="E103" s="59">
        <v>0</v>
      </c>
      <c r="F103" s="95">
        <v>20.4</v>
      </c>
      <c r="G103" s="59">
        <v>0</v>
      </c>
      <c r="H103" s="59">
        <v>0</v>
      </c>
      <c r="I103" s="59">
        <v>0</v>
      </c>
      <c r="J103" s="19" t="s">
        <v>76</v>
      </c>
    </row>
    <row r="104" spans="1:10" ht="40.5">
      <c r="A104" s="36" t="s">
        <v>334</v>
      </c>
      <c r="B104" s="8" t="s">
        <v>353</v>
      </c>
      <c r="C104" s="59">
        <f t="shared" si="29"/>
        <v>12.7</v>
      </c>
      <c r="D104" s="59">
        <v>0</v>
      </c>
      <c r="E104" s="59">
        <v>0</v>
      </c>
      <c r="F104" s="95">
        <v>12.7</v>
      </c>
      <c r="G104" s="59">
        <v>0</v>
      </c>
      <c r="H104" s="59">
        <v>0</v>
      </c>
      <c r="I104" s="59">
        <v>0</v>
      </c>
      <c r="J104" s="19" t="s">
        <v>76</v>
      </c>
    </row>
    <row r="105" spans="1:10" ht="40.5">
      <c r="A105" s="36" t="s">
        <v>335</v>
      </c>
      <c r="B105" s="8" t="s">
        <v>354</v>
      </c>
      <c r="C105" s="59">
        <f t="shared" si="29"/>
        <v>6.3</v>
      </c>
      <c r="D105" s="59">
        <v>0</v>
      </c>
      <c r="E105" s="59">
        <v>0</v>
      </c>
      <c r="F105" s="95">
        <v>6.3</v>
      </c>
      <c r="G105" s="59">
        <v>0</v>
      </c>
      <c r="H105" s="59">
        <v>0</v>
      </c>
      <c r="I105" s="59">
        <v>0</v>
      </c>
      <c r="J105" s="19" t="s">
        <v>76</v>
      </c>
    </row>
    <row r="106" spans="1:10" ht="40.5">
      <c r="A106" s="36" t="s">
        <v>336</v>
      </c>
      <c r="B106" s="8" t="s">
        <v>355</v>
      </c>
      <c r="C106" s="59">
        <f t="shared" si="29"/>
        <v>18.3</v>
      </c>
      <c r="D106" s="59">
        <v>0</v>
      </c>
      <c r="E106" s="59">
        <v>0</v>
      </c>
      <c r="F106" s="95">
        <v>18.3</v>
      </c>
      <c r="G106" s="59">
        <v>0</v>
      </c>
      <c r="H106" s="59">
        <v>0</v>
      </c>
      <c r="I106" s="59">
        <v>0</v>
      </c>
      <c r="J106" s="19" t="s">
        <v>76</v>
      </c>
    </row>
    <row r="107" spans="1:10" ht="40.5">
      <c r="A107" s="36" t="s">
        <v>337</v>
      </c>
      <c r="B107" s="8" t="s">
        <v>356</v>
      </c>
      <c r="C107" s="59">
        <f t="shared" si="29"/>
        <v>72</v>
      </c>
      <c r="D107" s="59">
        <v>0</v>
      </c>
      <c r="E107" s="59">
        <v>0</v>
      </c>
      <c r="F107" s="95">
        <v>72</v>
      </c>
      <c r="G107" s="59">
        <v>0</v>
      </c>
      <c r="H107" s="59">
        <v>0</v>
      </c>
      <c r="I107" s="59">
        <v>0</v>
      </c>
      <c r="J107" s="19" t="s">
        <v>76</v>
      </c>
    </row>
    <row r="108" spans="1:10" ht="81">
      <c r="A108" s="36" t="s">
        <v>338</v>
      </c>
      <c r="B108" s="8" t="s">
        <v>357</v>
      </c>
      <c r="C108" s="59">
        <f t="shared" si="29"/>
        <v>8</v>
      </c>
      <c r="D108" s="59">
        <v>0</v>
      </c>
      <c r="E108" s="59">
        <v>0</v>
      </c>
      <c r="F108" s="95">
        <v>8</v>
      </c>
      <c r="G108" s="59">
        <v>0</v>
      </c>
      <c r="H108" s="59">
        <v>0</v>
      </c>
      <c r="I108" s="59">
        <v>0</v>
      </c>
      <c r="J108" s="19" t="s">
        <v>76</v>
      </c>
    </row>
    <row r="109" spans="1:10" ht="40.5">
      <c r="A109" s="36" t="s">
        <v>339</v>
      </c>
      <c r="B109" s="8" t="s">
        <v>358</v>
      </c>
      <c r="C109" s="59">
        <f t="shared" si="29"/>
        <v>7.7</v>
      </c>
      <c r="D109" s="59">
        <v>0</v>
      </c>
      <c r="E109" s="59">
        <v>0</v>
      </c>
      <c r="F109" s="95">
        <v>7.7</v>
      </c>
      <c r="G109" s="59">
        <v>0</v>
      </c>
      <c r="H109" s="59">
        <v>0</v>
      </c>
      <c r="I109" s="59">
        <v>0</v>
      </c>
      <c r="J109" s="19" t="s">
        <v>76</v>
      </c>
    </row>
    <row r="110" spans="1:10" ht="60.75">
      <c r="A110" s="36" t="s">
        <v>340</v>
      </c>
      <c r="B110" s="8" t="s">
        <v>359</v>
      </c>
      <c r="C110" s="59">
        <f t="shared" si="29"/>
        <v>0</v>
      </c>
      <c r="D110" s="59">
        <v>0</v>
      </c>
      <c r="E110" s="59">
        <v>0</v>
      </c>
      <c r="F110" s="95">
        <v>0</v>
      </c>
      <c r="G110" s="59">
        <v>0</v>
      </c>
      <c r="H110" s="59">
        <v>0</v>
      </c>
      <c r="I110" s="59">
        <v>0</v>
      </c>
      <c r="J110" s="19" t="s">
        <v>76</v>
      </c>
    </row>
    <row r="111" spans="1:10" ht="60.75">
      <c r="A111" s="36" t="s">
        <v>341</v>
      </c>
      <c r="B111" s="8" t="s">
        <v>360</v>
      </c>
      <c r="C111" s="59">
        <f t="shared" si="29"/>
        <v>4.6</v>
      </c>
      <c r="D111" s="59">
        <v>0</v>
      </c>
      <c r="E111" s="59">
        <v>0</v>
      </c>
      <c r="F111" s="95">
        <v>4.6</v>
      </c>
      <c r="G111" s="59">
        <v>0</v>
      </c>
      <c r="H111" s="59">
        <v>0</v>
      </c>
      <c r="I111" s="59">
        <v>0</v>
      </c>
      <c r="J111" s="19" t="s">
        <v>76</v>
      </c>
    </row>
    <row r="112" spans="1:10" ht="109.5" customHeight="1">
      <c r="A112" s="36" t="s">
        <v>342</v>
      </c>
      <c r="B112" s="8" t="s">
        <v>361</v>
      </c>
      <c r="C112" s="59">
        <f t="shared" si="29"/>
        <v>35.7</v>
      </c>
      <c r="D112" s="59">
        <v>0</v>
      </c>
      <c r="E112" s="59">
        <v>0</v>
      </c>
      <c r="F112" s="95">
        <v>35.7</v>
      </c>
      <c r="G112" s="59">
        <v>0</v>
      </c>
      <c r="H112" s="59">
        <v>0</v>
      </c>
      <c r="I112" s="59">
        <v>0</v>
      </c>
      <c r="J112" s="19" t="s">
        <v>76</v>
      </c>
    </row>
    <row r="113" spans="1:10" ht="60.75">
      <c r="A113" s="36" t="s">
        <v>343</v>
      </c>
      <c r="B113" s="8" t="s">
        <v>362</v>
      </c>
      <c r="C113" s="59">
        <f t="shared" si="29"/>
        <v>0</v>
      </c>
      <c r="D113" s="59">
        <v>0</v>
      </c>
      <c r="E113" s="59">
        <v>0</v>
      </c>
      <c r="F113" s="95">
        <v>0</v>
      </c>
      <c r="G113" s="59">
        <v>0</v>
      </c>
      <c r="H113" s="59">
        <v>0</v>
      </c>
      <c r="I113" s="59">
        <v>0</v>
      </c>
      <c r="J113" s="19" t="s">
        <v>76</v>
      </c>
    </row>
    <row r="114" spans="1:10" ht="86.25" customHeight="1">
      <c r="A114" s="36" t="s">
        <v>344</v>
      </c>
      <c r="B114" s="8" t="s">
        <v>363</v>
      </c>
      <c r="C114" s="59">
        <f t="shared" si="29"/>
        <v>15</v>
      </c>
      <c r="D114" s="59">
        <v>0</v>
      </c>
      <c r="E114" s="59">
        <v>0</v>
      </c>
      <c r="F114" s="95">
        <v>15</v>
      </c>
      <c r="G114" s="59">
        <v>0</v>
      </c>
      <c r="H114" s="59">
        <v>0</v>
      </c>
      <c r="I114" s="59">
        <v>0</v>
      </c>
      <c r="J114" s="19" t="s">
        <v>76</v>
      </c>
    </row>
    <row r="115" spans="1:10" ht="40.5">
      <c r="A115" s="36" t="s">
        <v>345</v>
      </c>
      <c r="B115" s="8" t="s">
        <v>364</v>
      </c>
      <c r="C115" s="59">
        <f t="shared" si="29"/>
        <v>37.6</v>
      </c>
      <c r="D115" s="59">
        <v>0</v>
      </c>
      <c r="E115" s="59">
        <v>0</v>
      </c>
      <c r="F115" s="95">
        <v>37.6</v>
      </c>
      <c r="G115" s="59">
        <v>0</v>
      </c>
      <c r="H115" s="59">
        <v>0</v>
      </c>
      <c r="I115" s="59">
        <v>0</v>
      </c>
      <c r="J115" s="19" t="s">
        <v>76</v>
      </c>
    </row>
    <row r="116" spans="1:10" ht="60.75">
      <c r="A116" s="36" t="s">
        <v>346</v>
      </c>
      <c r="B116" s="8" t="s">
        <v>365</v>
      </c>
      <c r="C116" s="59">
        <f t="shared" si="29"/>
        <v>0</v>
      </c>
      <c r="D116" s="59">
        <v>0</v>
      </c>
      <c r="E116" s="59">
        <v>0</v>
      </c>
      <c r="F116" s="95">
        <v>0</v>
      </c>
      <c r="G116" s="59">
        <v>0</v>
      </c>
      <c r="H116" s="59">
        <v>0</v>
      </c>
      <c r="I116" s="59">
        <v>0</v>
      </c>
      <c r="J116" s="19" t="s">
        <v>76</v>
      </c>
    </row>
    <row r="117" spans="1:10" ht="81">
      <c r="A117" s="36" t="s">
        <v>347</v>
      </c>
      <c r="B117" s="8" t="s">
        <v>366</v>
      </c>
      <c r="C117" s="59">
        <f t="shared" si="29"/>
        <v>4.6</v>
      </c>
      <c r="D117" s="59">
        <v>0</v>
      </c>
      <c r="E117" s="59">
        <v>0</v>
      </c>
      <c r="F117" s="95">
        <v>4.6</v>
      </c>
      <c r="G117" s="59">
        <v>0</v>
      </c>
      <c r="H117" s="59">
        <v>0</v>
      </c>
      <c r="I117" s="59">
        <v>0</v>
      </c>
      <c r="J117" s="19" t="s">
        <v>76</v>
      </c>
    </row>
    <row r="118" spans="1:10" ht="85.5" customHeight="1">
      <c r="A118" s="36">
        <v>292</v>
      </c>
      <c r="B118" s="8" t="s">
        <v>367</v>
      </c>
      <c r="C118" s="59">
        <f t="shared" si="29"/>
        <v>6.6</v>
      </c>
      <c r="D118" s="59">
        <v>0</v>
      </c>
      <c r="E118" s="59">
        <v>0</v>
      </c>
      <c r="F118" s="95">
        <v>6.6</v>
      </c>
      <c r="G118" s="59">
        <v>0</v>
      </c>
      <c r="H118" s="59">
        <v>0</v>
      </c>
      <c r="I118" s="59">
        <v>0</v>
      </c>
      <c r="J118" s="19" t="s">
        <v>76</v>
      </c>
    </row>
    <row r="119" ht="15">
      <c r="F119" s="42"/>
    </row>
    <row r="120" ht="15">
      <c r="F120" s="42"/>
    </row>
    <row r="121" ht="15">
      <c r="F121" s="42"/>
    </row>
    <row r="122" ht="15">
      <c r="F122" s="42"/>
    </row>
    <row r="123" ht="15">
      <c r="F123" s="42"/>
    </row>
    <row r="124" ht="15">
      <c r="F124" s="42"/>
    </row>
    <row r="125" ht="15">
      <c r="F125" s="42"/>
    </row>
    <row r="126" ht="15">
      <c r="F126" s="42"/>
    </row>
    <row r="127" ht="15">
      <c r="F127" s="42"/>
    </row>
    <row r="128" ht="15">
      <c r="F128" s="42"/>
    </row>
    <row r="129" ht="15">
      <c r="F129" s="42"/>
    </row>
    <row r="130" ht="15">
      <c r="F130" s="42"/>
    </row>
    <row r="131" ht="15">
      <c r="F131" s="42"/>
    </row>
    <row r="132" ht="15">
      <c r="F132" s="42"/>
    </row>
    <row r="133" ht="15">
      <c r="F133" s="42"/>
    </row>
    <row r="134" ht="15">
      <c r="F134" s="42"/>
    </row>
    <row r="135" ht="15">
      <c r="F135" s="42"/>
    </row>
    <row r="136" ht="15">
      <c r="F136" s="42"/>
    </row>
    <row r="137" ht="15">
      <c r="F137" s="42"/>
    </row>
    <row r="138" ht="15">
      <c r="F138" s="42"/>
    </row>
    <row r="139" ht="15">
      <c r="F139" s="42"/>
    </row>
    <row r="140" ht="15">
      <c r="F140" s="42"/>
    </row>
    <row r="141" ht="15">
      <c r="F141" s="42"/>
    </row>
    <row r="142" ht="15">
      <c r="F142" s="42"/>
    </row>
    <row r="143" ht="15">
      <c r="F143" s="42"/>
    </row>
    <row r="144" ht="15">
      <c r="F144" s="42"/>
    </row>
    <row r="145" ht="15">
      <c r="F145" s="42"/>
    </row>
    <row r="146" ht="15">
      <c r="F146" s="42"/>
    </row>
    <row r="147" ht="15">
      <c r="F147" s="42"/>
    </row>
    <row r="148" ht="15">
      <c r="F148" s="42"/>
    </row>
    <row r="149" ht="15">
      <c r="F149" s="42"/>
    </row>
    <row r="150" ht="15">
      <c r="F150" s="42"/>
    </row>
    <row r="151" ht="15">
      <c r="F151" s="42"/>
    </row>
    <row r="152" ht="15">
      <c r="F152" s="42"/>
    </row>
    <row r="153" ht="15">
      <c r="F153" s="42"/>
    </row>
    <row r="154" ht="15">
      <c r="F154" s="42"/>
    </row>
    <row r="155" ht="15">
      <c r="F155" s="42"/>
    </row>
    <row r="156" ht="15">
      <c r="F156" s="42"/>
    </row>
    <row r="157" ht="15">
      <c r="F157" s="42"/>
    </row>
    <row r="158" ht="15">
      <c r="F158" s="42"/>
    </row>
    <row r="159" ht="15">
      <c r="F159" s="42"/>
    </row>
    <row r="160" ht="15">
      <c r="F160" s="42"/>
    </row>
    <row r="161" ht="15">
      <c r="F161" s="42"/>
    </row>
    <row r="162" ht="15">
      <c r="F162" s="42"/>
    </row>
    <row r="163" ht="15">
      <c r="F163" s="42"/>
    </row>
    <row r="164" ht="15">
      <c r="F164" s="42"/>
    </row>
    <row r="165" ht="15">
      <c r="F165" s="42"/>
    </row>
    <row r="166" ht="15">
      <c r="F166" s="42"/>
    </row>
    <row r="167" ht="15">
      <c r="F167" s="42"/>
    </row>
    <row r="168" ht="15">
      <c r="F168" s="42"/>
    </row>
    <row r="169" ht="15">
      <c r="F169" s="42"/>
    </row>
    <row r="170" ht="15">
      <c r="F170" s="42"/>
    </row>
    <row r="171" ht="15">
      <c r="F171" s="42"/>
    </row>
    <row r="172" ht="15">
      <c r="F172" s="42"/>
    </row>
    <row r="173" ht="15">
      <c r="F173" s="42"/>
    </row>
    <row r="174" ht="15">
      <c r="F174" s="42"/>
    </row>
    <row r="175" ht="15">
      <c r="F175" s="42"/>
    </row>
    <row r="176" ht="15">
      <c r="F176" s="42"/>
    </row>
    <row r="177" ht="15">
      <c r="F177" s="42"/>
    </row>
    <row r="178" ht="15">
      <c r="F178" s="42"/>
    </row>
    <row r="179" ht="15">
      <c r="F179" s="42"/>
    </row>
    <row r="180" ht="15">
      <c r="F180" s="42"/>
    </row>
    <row r="181" ht="15">
      <c r="F181" s="42"/>
    </row>
    <row r="182" ht="15">
      <c r="F182" s="42"/>
    </row>
    <row r="183" ht="15">
      <c r="F183" s="42"/>
    </row>
    <row r="184" ht="15">
      <c r="F184" s="42"/>
    </row>
    <row r="185" ht="15">
      <c r="F185" s="42"/>
    </row>
    <row r="186" ht="15">
      <c r="F186" s="42"/>
    </row>
    <row r="187" ht="15">
      <c r="F187" s="42"/>
    </row>
    <row r="188" ht="15">
      <c r="F188" s="42"/>
    </row>
    <row r="189" ht="15">
      <c r="F189" s="42"/>
    </row>
    <row r="190" ht="15">
      <c r="F190" s="42"/>
    </row>
    <row r="191" ht="15">
      <c r="F191" s="42"/>
    </row>
    <row r="192" ht="15">
      <c r="F192" s="42"/>
    </row>
    <row r="193" ht="15">
      <c r="F193" s="42"/>
    </row>
    <row r="194" ht="15">
      <c r="F194" s="42"/>
    </row>
    <row r="195" ht="15">
      <c r="F195" s="42"/>
    </row>
    <row r="196" ht="15">
      <c r="F196" s="42"/>
    </row>
    <row r="197" ht="15">
      <c r="F197" s="42"/>
    </row>
    <row r="198" ht="15">
      <c r="F198" s="42"/>
    </row>
    <row r="199" ht="15">
      <c r="F199" s="42"/>
    </row>
    <row r="200" ht="15">
      <c r="F200" s="42"/>
    </row>
    <row r="201" ht="15">
      <c r="F201" s="42"/>
    </row>
    <row r="202" ht="15">
      <c r="F202" s="42"/>
    </row>
    <row r="203" ht="15">
      <c r="F203" s="42"/>
    </row>
    <row r="204" ht="15">
      <c r="F204" s="42"/>
    </row>
    <row r="205" ht="15">
      <c r="F205" s="42"/>
    </row>
    <row r="206" ht="15">
      <c r="F206" s="42"/>
    </row>
    <row r="207" ht="15">
      <c r="F207" s="42"/>
    </row>
    <row r="208" ht="15">
      <c r="F208" s="42"/>
    </row>
    <row r="209" ht="15">
      <c r="F209" s="42"/>
    </row>
    <row r="210" ht="15">
      <c r="F210" s="42"/>
    </row>
    <row r="211" ht="15">
      <c r="F211" s="42"/>
    </row>
    <row r="212" ht="15">
      <c r="F212" s="42"/>
    </row>
    <row r="213" ht="15">
      <c r="F213" s="42"/>
    </row>
    <row r="214" ht="15">
      <c r="F214" s="42"/>
    </row>
    <row r="215" ht="15">
      <c r="F215" s="42"/>
    </row>
    <row r="216" ht="15">
      <c r="F216" s="42"/>
    </row>
    <row r="217" ht="15">
      <c r="F217" s="42"/>
    </row>
    <row r="218" ht="15">
      <c r="F218" s="42"/>
    </row>
    <row r="219" ht="15">
      <c r="F219" s="42"/>
    </row>
    <row r="220" ht="15">
      <c r="F220" s="42"/>
    </row>
    <row r="221" ht="15">
      <c r="F221" s="42"/>
    </row>
    <row r="222" ht="15">
      <c r="F222" s="42"/>
    </row>
    <row r="223" ht="15">
      <c r="F223" s="42"/>
    </row>
    <row r="224" ht="15">
      <c r="F224" s="42"/>
    </row>
    <row r="225" ht="15">
      <c r="F225" s="42"/>
    </row>
    <row r="226" ht="15">
      <c r="F226" s="42"/>
    </row>
    <row r="227" ht="15">
      <c r="F227" s="42"/>
    </row>
    <row r="228" ht="15">
      <c r="F228" s="42"/>
    </row>
    <row r="229" ht="15">
      <c r="F229" s="42"/>
    </row>
    <row r="230" ht="15">
      <c r="F230" s="42"/>
    </row>
    <row r="231" ht="15">
      <c r="F231" s="42"/>
    </row>
    <row r="232" ht="15">
      <c r="F232" s="42"/>
    </row>
    <row r="233" ht="15">
      <c r="F233" s="42"/>
    </row>
    <row r="234" ht="15">
      <c r="F234" s="42"/>
    </row>
    <row r="235" ht="15">
      <c r="F235" s="42"/>
    </row>
    <row r="236" ht="15">
      <c r="F236" s="42"/>
    </row>
    <row r="237" ht="15">
      <c r="F237" s="42"/>
    </row>
    <row r="238" ht="15">
      <c r="F238" s="42"/>
    </row>
    <row r="239" ht="15">
      <c r="F239" s="42"/>
    </row>
    <row r="240" ht="15">
      <c r="F240" s="42"/>
    </row>
    <row r="241" ht="15">
      <c r="F241" s="42"/>
    </row>
    <row r="242" ht="15">
      <c r="F242" s="42"/>
    </row>
    <row r="243" ht="15">
      <c r="F243" s="42"/>
    </row>
    <row r="244" ht="15">
      <c r="F244" s="42"/>
    </row>
    <row r="245" ht="15">
      <c r="F245" s="42"/>
    </row>
    <row r="246" ht="15">
      <c r="F246" s="42"/>
    </row>
    <row r="247" ht="15">
      <c r="F247" s="42"/>
    </row>
    <row r="248" ht="15">
      <c r="F248" s="42"/>
    </row>
    <row r="249" ht="15">
      <c r="F249" s="42"/>
    </row>
    <row r="250" ht="15">
      <c r="F250" s="42"/>
    </row>
    <row r="251" ht="15">
      <c r="F251" s="42"/>
    </row>
    <row r="252" ht="15">
      <c r="F252" s="42"/>
    </row>
    <row r="253" ht="15">
      <c r="F253" s="42"/>
    </row>
    <row r="254" ht="15">
      <c r="F254" s="42"/>
    </row>
    <row r="255" ht="15">
      <c r="F255" s="42"/>
    </row>
    <row r="256" ht="15">
      <c r="F256" s="42"/>
    </row>
    <row r="257" ht="15">
      <c r="F257" s="42"/>
    </row>
    <row r="258" ht="15">
      <c r="F258" s="42"/>
    </row>
    <row r="259" ht="15">
      <c r="F259" s="42"/>
    </row>
    <row r="260" ht="15">
      <c r="F260" s="42"/>
    </row>
    <row r="261" ht="15">
      <c r="F261" s="42"/>
    </row>
    <row r="262" ht="15">
      <c r="F262" s="42"/>
    </row>
    <row r="263" ht="15">
      <c r="F263" s="42"/>
    </row>
    <row r="264" ht="15">
      <c r="F264" s="42"/>
    </row>
    <row r="265" ht="15">
      <c r="F265" s="42"/>
    </row>
    <row r="266" ht="15">
      <c r="F266" s="42"/>
    </row>
    <row r="267" ht="15">
      <c r="F267" s="42"/>
    </row>
    <row r="268" ht="15">
      <c r="F268" s="42"/>
    </row>
    <row r="269" ht="15">
      <c r="F269" s="42"/>
    </row>
    <row r="270" ht="15">
      <c r="F270" s="42"/>
    </row>
    <row r="271" ht="15">
      <c r="F271" s="42"/>
    </row>
    <row r="272" ht="15">
      <c r="F272" s="42"/>
    </row>
    <row r="273" ht="15">
      <c r="F273" s="42"/>
    </row>
    <row r="274" ht="15">
      <c r="F274" s="42"/>
    </row>
    <row r="275" ht="15">
      <c r="F275" s="42"/>
    </row>
    <row r="276" ht="15">
      <c r="F276" s="42"/>
    </row>
    <row r="277" ht="15">
      <c r="F277" s="42"/>
    </row>
    <row r="278" ht="15">
      <c r="F278" s="42"/>
    </row>
    <row r="279" ht="15">
      <c r="F279" s="42"/>
    </row>
    <row r="280" ht="15">
      <c r="F280" s="42"/>
    </row>
    <row r="281" ht="15">
      <c r="F281" s="42"/>
    </row>
    <row r="282" ht="15">
      <c r="F282" s="42"/>
    </row>
    <row r="283" ht="15">
      <c r="F283" s="42"/>
    </row>
    <row r="284" ht="15">
      <c r="F284" s="42"/>
    </row>
    <row r="285" ht="15">
      <c r="F285" s="42"/>
    </row>
    <row r="286" ht="15">
      <c r="F286" s="42"/>
    </row>
    <row r="287" ht="15">
      <c r="F287" s="42"/>
    </row>
    <row r="288" ht="15">
      <c r="F288" s="42"/>
    </row>
    <row r="289" ht="15">
      <c r="F289" s="42"/>
    </row>
    <row r="290" ht="15">
      <c r="F290" s="42"/>
    </row>
    <row r="291" ht="15">
      <c r="F291" s="42"/>
    </row>
    <row r="292" ht="15">
      <c r="F292" s="42"/>
    </row>
    <row r="293" ht="15">
      <c r="F293" s="42"/>
    </row>
    <row r="294" ht="15">
      <c r="F294" s="42"/>
    </row>
    <row r="295" ht="15">
      <c r="F295" s="42"/>
    </row>
    <row r="296" ht="15">
      <c r="F296" s="42"/>
    </row>
    <row r="297" ht="15">
      <c r="F297" s="42"/>
    </row>
    <row r="298" ht="15">
      <c r="F298" s="42"/>
    </row>
    <row r="299" ht="15">
      <c r="F299" s="42"/>
    </row>
    <row r="300" ht="15">
      <c r="F300" s="42"/>
    </row>
    <row r="301" ht="15">
      <c r="F301" s="42"/>
    </row>
    <row r="302" ht="15">
      <c r="F302" s="42"/>
    </row>
    <row r="303" ht="15">
      <c r="F303" s="42"/>
    </row>
    <row r="304" ht="15">
      <c r="F304" s="42"/>
    </row>
    <row r="305" ht="15">
      <c r="F305" s="42"/>
    </row>
    <row r="306" ht="15">
      <c r="F306" s="42"/>
    </row>
    <row r="307" ht="15">
      <c r="F307" s="42"/>
    </row>
    <row r="308" ht="15">
      <c r="F308" s="42"/>
    </row>
    <row r="309" ht="15">
      <c r="F309" s="42"/>
    </row>
    <row r="310" ht="15">
      <c r="F310" s="42"/>
    </row>
    <row r="311" ht="15">
      <c r="F311" s="42"/>
    </row>
    <row r="312" ht="15">
      <c r="F312" s="42"/>
    </row>
    <row r="313" ht="15">
      <c r="F313" s="42"/>
    </row>
    <row r="314" ht="15">
      <c r="F314" s="42"/>
    </row>
    <row r="315" ht="15">
      <c r="F315" s="42"/>
    </row>
    <row r="316" ht="15">
      <c r="F316" s="42"/>
    </row>
    <row r="317" ht="15">
      <c r="F317" s="42"/>
    </row>
    <row r="318" ht="15">
      <c r="F318" s="42"/>
    </row>
    <row r="319" ht="15">
      <c r="F319" s="42"/>
    </row>
    <row r="320" ht="15">
      <c r="F320" s="42"/>
    </row>
    <row r="321" ht="15">
      <c r="F321" s="42"/>
    </row>
    <row r="322" ht="15">
      <c r="F322" s="42"/>
    </row>
    <row r="323" ht="15">
      <c r="F323" s="42"/>
    </row>
    <row r="324" ht="15">
      <c r="F324" s="42"/>
    </row>
    <row r="325" ht="15">
      <c r="F325" s="42"/>
    </row>
    <row r="326" ht="15">
      <c r="F326" s="42"/>
    </row>
    <row r="327" ht="15">
      <c r="F327" s="42"/>
    </row>
    <row r="328" ht="15">
      <c r="F328" s="42"/>
    </row>
    <row r="329" ht="15">
      <c r="F329" s="42"/>
    </row>
    <row r="330" ht="15">
      <c r="F330" s="42"/>
    </row>
    <row r="331" ht="15">
      <c r="F331" s="42"/>
    </row>
    <row r="332" ht="15">
      <c r="F332" s="42"/>
    </row>
    <row r="333" ht="15">
      <c r="F333" s="42"/>
    </row>
    <row r="334" ht="15">
      <c r="F334" s="42"/>
    </row>
    <row r="335" ht="15">
      <c r="F335" s="42"/>
    </row>
    <row r="336" ht="15">
      <c r="F336" s="42"/>
    </row>
    <row r="337" ht="15">
      <c r="F337" s="42"/>
    </row>
    <row r="338" ht="15">
      <c r="F338" s="42"/>
    </row>
    <row r="339" ht="15">
      <c r="F339" s="42"/>
    </row>
    <row r="340" ht="15">
      <c r="F340" s="42"/>
    </row>
    <row r="341" ht="15">
      <c r="F341" s="42"/>
    </row>
    <row r="342" ht="15">
      <c r="F342" s="42"/>
    </row>
    <row r="343" ht="15">
      <c r="F343" s="42"/>
    </row>
    <row r="344" ht="15">
      <c r="F344" s="42"/>
    </row>
    <row r="345" ht="15">
      <c r="F345" s="42"/>
    </row>
    <row r="346" ht="15">
      <c r="F346" s="42"/>
    </row>
    <row r="347" ht="15">
      <c r="F347" s="42"/>
    </row>
    <row r="348" ht="15">
      <c r="F348" s="42"/>
    </row>
    <row r="349" ht="15">
      <c r="F349" s="42"/>
    </row>
    <row r="350" ht="15">
      <c r="F350" s="42"/>
    </row>
    <row r="351" ht="15">
      <c r="F351" s="42"/>
    </row>
    <row r="352" ht="15">
      <c r="F352" s="42"/>
    </row>
  </sheetData>
  <sheetProtection/>
  <mergeCells count="12">
    <mergeCell ref="A6:A8"/>
    <mergeCell ref="H2:J2"/>
    <mergeCell ref="B30:J30"/>
    <mergeCell ref="B26:J26"/>
    <mergeCell ref="B22:J22"/>
    <mergeCell ref="H1:J1"/>
    <mergeCell ref="A5:J5"/>
    <mergeCell ref="C7:C8"/>
    <mergeCell ref="C6:I6"/>
    <mergeCell ref="D7:I7"/>
    <mergeCell ref="H3:J3"/>
    <mergeCell ref="B6:B8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2018-01-23T07:38:15Z</cp:lastPrinted>
  <dcterms:created xsi:type="dcterms:W3CDTF">2006-09-16T00:00:00Z</dcterms:created>
  <dcterms:modified xsi:type="dcterms:W3CDTF">2018-01-23T07:48:40Z</dcterms:modified>
  <cp:category/>
  <cp:version/>
  <cp:contentType/>
  <cp:contentStatus/>
</cp:coreProperties>
</file>