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1605" windowWidth="16335" windowHeight="10155" tabRatio="819"/>
  </bookViews>
  <sheets>
    <sheet name="Лист2" sheetId="2" r:id="rId1"/>
  </sheets>
  <definedNames>
    <definedName name="_xlnm.Print_Area" localSheetId="0">Лист2!$A$1:$I$37</definedName>
  </definedNames>
  <calcPr calcId="144525"/>
</workbook>
</file>

<file path=xl/calcChain.xml><?xml version="1.0" encoding="utf-8"?>
<calcChain xmlns="http://schemas.openxmlformats.org/spreadsheetml/2006/main">
  <c r="E24" i="2" l="1"/>
  <c r="F24" i="2"/>
  <c r="G24" i="2"/>
  <c r="H24" i="2"/>
  <c r="D24" i="2"/>
  <c r="E35" i="2"/>
  <c r="F35" i="2"/>
  <c r="G35" i="2"/>
  <c r="H35" i="2"/>
  <c r="C36" i="2"/>
  <c r="C37" i="2"/>
  <c r="D35" i="2"/>
  <c r="C35" i="2" l="1"/>
  <c r="D27" i="2" l="1"/>
  <c r="D30" i="2" l="1"/>
  <c r="D25" i="2" s="1"/>
  <c r="E25" i="2"/>
  <c r="F25" i="2"/>
  <c r="G25" i="2"/>
  <c r="H25" i="2"/>
  <c r="E33" i="2"/>
  <c r="F33" i="2"/>
  <c r="G33" i="2"/>
  <c r="H33" i="2"/>
  <c r="D33" i="2"/>
  <c r="C34" i="2"/>
  <c r="C33" i="2" s="1"/>
  <c r="C25" i="2" l="1"/>
  <c r="D23" i="2"/>
  <c r="A8" i="2" l="1"/>
  <c r="A9" i="2" s="1"/>
  <c r="A10" i="2" s="1"/>
  <c r="A11" i="2" s="1"/>
  <c r="A12" i="2" s="1"/>
  <c r="D21" i="2" l="1"/>
  <c r="E21" i="2"/>
  <c r="F21" i="2"/>
  <c r="E20" i="2" l="1"/>
  <c r="F20" i="2"/>
  <c r="G20" i="2"/>
  <c r="H20" i="2"/>
  <c r="D20" i="2"/>
  <c r="G21" i="2"/>
  <c r="H21" i="2"/>
  <c r="C32" i="2"/>
  <c r="C31" i="2" s="1"/>
  <c r="C29" i="2"/>
  <c r="C30" i="2"/>
  <c r="E31" i="2"/>
  <c r="F31" i="2"/>
  <c r="G31" i="2"/>
  <c r="H31" i="2"/>
  <c r="D31" i="2"/>
  <c r="C27" i="2"/>
  <c r="C26" i="2" s="1"/>
  <c r="C24" i="2" l="1"/>
  <c r="D28" i="2" l="1"/>
  <c r="E28" i="2"/>
  <c r="F28" i="2"/>
  <c r="G28" i="2"/>
  <c r="H28" i="2"/>
  <c r="C28" i="2"/>
  <c r="E18" i="2"/>
  <c r="D26" i="2"/>
  <c r="E26" i="2"/>
  <c r="F26" i="2"/>
  <c r="G26" i="2"/>
  <c r="H26" i="2"/>
  <c r="F23" i="2"/>
  <c r="A13" i="2"/>
  <c r="A14" i="2" s="1"/>
  <c r="A15" i="2" s="1"/>
  <c r="A16" i="2" s="1"/>
  <c r="C21" i="2"/>
  <c r="G23" i="2"/>
  <c r="H23" i="2"/>
  <c r="C20" i="2" l="1"/>
  <c r="A18" i="2"/>
  <c r="A19" i="2" s="1"/>
  <c r="A20" i="2" s="1"/>
  <c r="A21" i="2" s="1"/>
  <c r="E23" i="2"/>
  <c r="C23" i="2" s="1"/>
  <c r="H18" i="2"/>
  <c r="F18" i="2"/>
  <c r="G18" i="2"/>
  <c r="D18" i="2"/>
  <c r="A22" i="2" l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C18" i="2"/>
</calcChain>
</file>

<file path=xl/sharedStrings.xml><?xml version="1.0" encoding="utf-8"?>
<sst xmlns="http://schemas.openxmlformats.org/spreadsheetml/2006/main" count="71" uniqueCount="35">
  <si>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</si>
  <si>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</si>
  <si>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</si>
  <si>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</si>
  <si>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</si>
  <si>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</si>
  <si>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</si>
  <si>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 xml:space="preserve">Областной бюджет           </t>
  </si>
  <si>
    <t>Областной бюджет</t>
  </si>
  <si>
    <t>Местный бюджет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</si>
  <si>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</si>
  <si>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</si>
  <si>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 xml:space="preserve">Номер строки целевых показателей, на достижение которых направлены мероприятия </t>
  </si>
  <si>
    <t>X</t>
  </si>
  <si>
    <t>Х</t>
  </si>
  <si>
    <t>Внебюджетные источники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</si>
  <si>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</si>
  <si>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</si>
  <si>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</si>
  <si>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</si>
  <si>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 xml:space="preserve">Подпрограмма 3 «Обеспечение условий для развития массовой физической культуры и спорта» 
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</si>
  <si>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2022 года»</t>
  </si>
  <si>
    <t>38,39,40,41,42,43,44,45</t>
  </si>
  <si>
    <t>92.1</t>
  </si>
  <si>
    <t>92.2</t>
  </si>
  <si>
    <t>Мероприятие 4 Создание новых спортивных площадок и  обустройство действующих спортивных объектов</t>
  </si>
  <si>
    <t>Всего, тыс.рублей</t>
  </si>
  <si>
    <t>В том числе по годам выполнения</t>
  </si>
  <si>
    <t>92.3</t>
  </si>
  <si>
    <t>92.4</t>
  </si>
  <si>
    <t>92.5</t>
  </si>
  <si>
    <t>Мероприятие 5 Поэтапное внедрение Всероссийского физкультурно-спортивного комплекса «Готов к труду и обороне» (ГТО)</t>
  </si>
  <si>
    <t>Строки 1-10, 77-92.5 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в Артемовском городском округе на период до 2022 года»</t>
  </si>
  <si>
    <t xml:space="preserve">Приложение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</si>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</sst>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A5" zoomScale="75" zoomScaleNormal="90" zoomScaleSheetLayoutView="75" zoomScalePageLayoutView="90" workbookViewId="0">
      <selection activeCell="B36" sqref="B36"/>
    </sheetView>
  </sheetViews>
  <sheetFormatPr defaultRowHeight="15" x14ac:dyDescent="0.25"/>
  <cols>
    <col min="1" max="1" width="10.85546875" style="3" customWidth="1"/>
    <col min="2" max="2" width="52.7109375" style="1" customWidth="1"/>
    <col min="3" max="3" width="19.140625" style="2" customWidth="1"/>
    <col min="4" max="4" width="18.140625" style="2" customWidth="1"/>
    <col min="5" max="5" width="18.5703125" style="11" customWidth="1"/>
    <col min="6" max="6" width="18.85546875" style="2" customWidth="1"/>
    <col min="7" max="7" width="18.140625" style="2" customWidth="1"/>
    <col min="8" max="8" width="19.140625" style="2" customWidth="1"/>
    <col min="9" max="9" width="21" style="2" customWidth="1"/>
    <col min="10" max="10" width="9.28515625" style="2" bestFit="1" customWidth="1"/>
    <col min="11" max="11" width="9.42578125" style="2" customWidth="1"/>
    <col min="12" max="12" width="9.42578125" style="2" bestFit="1" customWidth="1"/>
    <col min="13" max="13" width="9.28515625" style="2" bestFit="1" customWidth="1"/>
    <col min="14" max="15" width="9.42578125" style="2" bestFit="1" customWidth="1"/>
    <col min="16" max="16384" width="9.140625" style="2"/>
  </cols>
  <sheetData>
    <row r="1" spans="1:9" ht="90" customHeight="1" x14ac:dyDescent="0.25">
      <c r="A1" s="13"/>
      <c r="B1" s="14"/>
      <c r="C1" s="15"/>
      <c r="D1" s="15"/>
      <c r="E1" s="15"/>
      <c r="F1" s="24"/>
      <c r="G1" s="33" t="s">
        <v>33</v>
      </c>
      <c r="H1" s="33"/>
      <c r="I1" s="33"/>
    </row>
    <row r="2" spans="1:9" ht="104.25" customHeight="1" x14ac:dyDescent="0.25">
      <c r="A2" s="13"/>
      <c r="B2" s="14"/>
      <c r="C2" s="15"/>
      <c r="D2" s="15"/>
      <c r="E2" s="15"/>
      <c r="F2" s="33" t="s">
        <v>21</v>
      </c>
      <c r="G2" s="33"/>
      <c r="H2" s="33"/>
      <c r="I2" s="33"/>
    </row>
    <row r="3" spans="1:9" ht="90.75" customHeight="1" x14ac:dyDescent="0.25">
      <c r="A3" s="40" t="s">
        <v>32</v>
      </c>
      <c r="B3" s="41"/>
      <c r="C3" s="41"/>
      <c r="D3" s="41"/>
      <c r="E3" s="41"/>
      <c r="F3" s="41"/>
      <c r="G3" s="41"/>
      <c r="H3" s="41"/>
      <c r="I3" s="42"/>
    </row>
    <row r="4" spans="1:9" ht="123.75" customHeight="1" x14ac:dyDescent="0.25">
      <c r="A4" s="43" t="s">
        <v>16</v>
      </c>
      <c r="B4" s="43" t="s">
        <v>11</v>
      </c>
      <c r="C4" s="43" t="s">
        <v>26</v>
      </c>
      <c r="D4" s="48" t="s">
        <v>27</v>
      </c>
      <c r="E4" s="49"/>
      <c r="F4" s="49"/>
      <c r="G4" s="49"/>
      <c r="H4" s="50"/>
      <c r="I4" s="43" t="s">
        <v>12</v>
      </c>
    </row>
    <row r="5" spans="1:9" ht="9.75" customHeight="1" x14ac:dyDescent="0.25">
      <c r="A5" s="44"/>
      <c r="B5" s="44"/>
      <c r="C5" s="46"/>
      <c r="D5" s="51"/>
      <c r="E5" s="52"/>
      <c r="F5" s="52"/>
      <c r="G5" s="52"/>
      <c r="H5" s="53"/>
      <c r="I5" s="46"/>
    </row>
    <row r="6" spans="1:9" ht="24" customHeight="1" x14ac:dyDescent="0.25">
      <c r="A6" s="45"/>
      <c r="B6" s="45"/>
      <c r="C6" s="47"/>
      <c r="D6" s="16">
        <v>2018</v>
      </c>
      <c r="E6" s="16">
        <v>2019</v>
      </c>
      <c r="F6" s="16">
        <v>2020</v>
      </c>
      <c r="G6" s="16">
        <v>2021</v>
      </c>
      <c r="H6" s="16">
        <v>2022</v>
      </c>
      <c r="I6" s="47"/>
    </row>
    <row r="7" spans="1:9" ht="40.5" x14ac:dyDescent="0.35">
      <c r="A7" s="27">
        <v>1</v>
      </c>
      <c r="B7" s="4" t="s">
        <v>0</v>
      </c>
      <c r="C7" s="17">
        <v>2118041.1</v>
      </c>
      <c r="D7" s="25">
        <v>424588.4</v>
      </c>
      <c r="E7" s="25">
        <v>417141.8</v>
      </c>
      <c r="F7" s="25">
        <v>417448.3</v>
      </c>
      <c r="G7" s="25">
        <v>434108.3</v>
      </c>
      <c r="H7" s="25">
        <v>424754.3</v>
      </c>
      <c r="I7" s="28" t="s">
        <v>13</v>
      </c>
    </row>
    <row r="8" spans="1:9" ht="21" x14ac:dyDescent="0.35">
      <c r="A8" s="27">
        <f>A7+1</f>
        <v>2</v>
      </c>
      <c r="B8" s="4" t="s">
        <v>1</v>
      </c>
      <c r="C8" s="17">
        <v>271012.90000000002</v>
      </c>
      <c r="D8" s="25">
        <v>55506.7</v>
      </c>
      <c r="E8" s="25">
        <v>56274.7</v>
      </c>
      <c r="F8" s="25">
        <v>56386.5</v>
      </c>
      <c r="G8" s="25">
        <v>56489.5</v>
      </c>
      <c r="H8" s="25">
        <v>46355.5</v>
      </c>
      <c r="I8" s="28" t="s">
        <v>13</v>
      </c>
    </row>
    <row r="9" spans="1:9" ht="21" x14ac:dyDescent="0.35">
      <c r="A9" s="27">
        <f t="shared" ref="A9:A12" si="0">A8+1</f>
        <v>3</v>
      </c>
      <c r="B9" s="4" t="s">
        <v>2</v>
      </c>
      <c r="C9" s="17">
        <v>1150593.2</v>
      </c>
      <c r="D9" s="25">
        <v>222477.4</v>
      </c>
      <c r="E9" s="25">
        <v>222501.4</v>
      </c>
      <c r="F9" s="25">
        <v>222527.4</v>
      </c>
      <c r="G9" s="25">
        <v>241543.5</v>
      </c>
      <c r="H9" s="25">
        <v>241543.5</v>
      </c>
      <c r="I9" s="28" t="s">
        <v>13</v>
      </c>
    </row>
    <row r="10" spans="1:9" ht="21" x14ac:dyDescent="0.35">
      <c r="A10" s="27">
        <f t="shared" si="0"/>
        <v>4</v>
      </c>
      <c r="B10" s="4" t="s">
        <v>3</v>
      </c>
      <c r="C10" s="17">
        <v>695845</v>
      </c>
      <c r="D10" s="25">
        <v>146524.29999999999</v>
      </c>
      <c r="E10" s="25">
        <v>138285.70000000001</v>
      </c>
      <c r="F10" s="25">
        <v>138454.39999999999</v>
      </c>
      <c r="G10" s="25">
        <v>135925.29999999999</v>
      </c>
      <c r="H10" s="25">
        <v>136655.29999999999</v>
      </c>
      <c r="I10" s="28" t="s">
        <v>13</v>
      </c>
    </row>
    <row r="11" spans="1:9" ht="21" x14ac:dyDescent="0.35">
      <c r="A11" s="27">
        <f t="shared" si="0"/>
        <v>5</v>
      </c>
      <c r="B11" s="4" t="s">
        <v>15</v>
      </c>
      <c r="C11" s="17">
        <v>590</v>
      </c>
      <c r="D11" s="25">
        <v>80</v>
      </c>
      <c r="E11" s="25">
        <v>80</v>
      </c>
      <c r="F11" s="25">
        <v>80</v>
      </c>
      <c r="G11" s="25">
        <v>150</v>
      </c>
      <c r="H11" s="25">
        <v>200</v>
      </c>
      <c r="I11" s="28" t="s">
        <v>13</v>
      </c>
    </row>
    <row r="12" spans="1:9" ht="40.5" customHeight="1" x14ac:dyDescent="0.35">
      <c r="A12" s="27">
        <f t="shared" si="0"/>
        <v>6</v>
      </c>
      <c r="B12" s="4" t="s">
        <v>10</v>
      </c>
      <c r="C12" s="17">
        <v>2118041.1</v>
      </c>
      <c r="D12" s="17">
        <v>424588.4</v>
      </c>
      <c r="E12" s="17">
        <v>417141.8</v>
      </c>
      <c r="F12" s="17">
        <v>417448.3</v>
      </c>
      <c r="G12" s="17">
        <v>434108.3</v>
      </c>
      <c r="H12" s="17">
        <v>424754.3</v>
      </c>
      <c r="I12" s="12" t="s">
        <v>13</v>
      </c>
    </row>
    <row r="13" spans="1:9" ht="20.25" x14ac:dyDescent="0.3">
      <c r="A13" s="26">
        <f t="shared" ref="A13:A16" si="1">A12+1</f>
        <v>7</v>
      </c>
      <c r="B13" s="4" t="s">
        <v>1</v>
      </c>
      <c r="C13" s="17">
        <v>271012.90000000002</v>
      </c>
      <c r="D13" s="17">
        <v>55506.7</v>
      </c>
      <c r="E13" s="17">
        <v>56274.7</v>
      </c>
      <c r="F13" s="17">
        <v>56386.5</v>
      </c>
      <c r="G13" s="17">
        <v>56489.5</v>
      </c>
      <c r="H13" s="17">
        <v>46355.5</v>
      </c>
      <c r="I13" s="12" t="s">
        <v>13</v>
      </c>
    </row>
    <row r="14" spans="1:9" ht="20.25" x14ac:dyDescent="0.3">
      <c r="A14" s="26">
        <f t="shared" si="1"/>
        <v>8</v>
      </c>
      <c r="B14" s="4" t="s">
        <v>2</v>
      </c>
      <c r="C14" s="17">
        <v>1150593.2</v>
      </c>
      <c r="D14" s="17">
        <v>222477.4</v>
      </c>
      <c r="E14" s="17">
        <v>222501.4</v>
      </c>
      <c r="F14" s="17">
        <v>222527.4</v>
      </c>
      <c r="G14" s="17">
        <v>241543.5</v>
      </c>
      <c r="H14" s="17">
        <v>241543.5</v>
      </c>
      <c r="I14" s="12" t="s">
        <v>13</v>
      </c>
    </row>
    <row r="15" spans="1:9" ht="20.25" x14ac:dyDescent="0.3">
      <c r="A15" s="26">
        <f t="shared" si="1"/>
        <v>9</v>
      </c>
      <c r="B15" s="4" t="s">
        <v>3</v>
      </c>
      <c r="C15" s="17">
        <v>695845</v>
      </c>
      <c r="D15" s="17">
        <v>146524.29999999999</v>
      </c>
      <c r="E15" s="17">
        <v>138285.70000000001</v>
      </c>
      <c r="F15" s="17">
        <v>138454.39999999999</v>
      </c>
      <c r="G15" s="17">
        <v>135925.29999999999</v>
      </c>
      <c r="H15" s="17">
        <v>136655.29999999999</v>
      </c>
      <c r="I15" s="12" t="s">
        <v>13</v>
      </c>
    </row>
    <row r="16" spans="1:9" ht="20.25" x14ac:dyDescent="0.3">
      <c r="A16" s="26">
        <f t="shared" si="1"/>
        <v>10</v>
      </c>
      <c r="B16" s="4" t="s">
        <v>15</v>
      </c>
      <c r="C16" s="17">
        <v>590</v>
      </c>
      <c r="D16" s="17">
        <v>80</v>
      </c>
      <c r="E16" s="17">
        <v>80</v>
      </c>
      <c r="F16" s="17">
        <v>80</v>
      </c>
      <c r="G16" s="17">
        <v>150</v>
      </c>
      <c r="H16" s="17">
        <v>200</v>
      </c>
      <c r="I16" s="12" t="s">
        <v>13</v>
      </c>
    </row>
    <row r="17" spans="1:9" ht="20.25" x14ac:dyDescent="0.3">
      <c r="A17" s="26">
        <v>77</v>
      </c>
      <c r="B17" s="34" t="s">
        <v>20</v>
      </c>
      <c r="C17" s="35"/>
      <c r="D17" s="35"/>
      <c r="E17" s="35"/>
      <c r="F17" s="35"/>
      <c r="G17" s="35"/>
      <c r="H17" s="35"/>
      <c r="I17" s="36"/>
    </row>
    <row r="18" spans="1:9" ht="20.25" x14ac:dyDescent="0.3">
      <c r="A18" s="26">
        <f t="shared" ref="A18:A32" si="2">A17+1</f>
        <v>78</v>
      </c>
      <c r="B18" s="8" t="s">
        <v>4</v>
      </c>
      <c r="C18" s="18">
        <f>D18+E18+F18+G18+H18</f>
        <v>99886.1</v>
      </c>
      <c r="D18" s="18">
        <f t="shared" ref="D18:H18" si="3">D20+D21</f>
        <v>24287.5</v>
      </c>
      <c r="E18" s="23">
        <f t="shared" si="3"/>
        <v>18246.3</v>
      </c>
      <c r="F18" s="18">
        <f t="shared" si="3"/>
        <v>18246.3</v>
      </c>
      <c r="G18" s="18">
        <f t="shared" si="3"/>
        <v>19553</v>
      </c>
      <c r="H18" s="18">
        <f t="shared" si="3"/>
        <v>19553</v>
      </c>
      <c r="I18" s="7" t="s">
        <v>13</v>
      </c>
    </row>
    <row r="19" spans="1:9" ht="20.25" x14ac:dyDescent="0.3">
      <c r="A19" s="26">
        <f t="shared" si="2"/>
        <v>79</v>
      </c>
      <c r="B19" s="8" t="s">
        <v>5</v>
      </c>
      <c r="C19" s="18"/>
      <c r="D19" s="18"/>
      <c r="E19" s="23"/>
      <c r="F19" s="18"/>
      <c r="G19" s="18"/>
      <c r="H19" s="18"/>
      <c r="I19" s="7" t="s">
        <v>13</v>
      </c>
    </row>
    <row r="20" spans="1:9" ht="20.25" x14ac:dyDescent="0.3">
      <c r="A20" s="26">
        <f t="shared" si="2"/>
        <v>80</v>
      </c>
      <c r="B20" s="8" t="s">
        <v>2</v>
      </c>
      <c r="C20" s="18">
        <f>D20+E20+F20+G20+H20</f>
        <v>0</v>
      </c>
      <c r="D20" s="18">
        <f>D24</f>
        <v>0</v>
      </c>
      <c r="E20" s="18">
        <f t="shared" ref="E20:H20" si="4">E24</f>
        <v>0</v>
      </c>
      <c r="F20" s="18">
        <f t="shared" si="4"/>
        <v>0</v>
      </c>
      <c r="G20" s="18">
        <f t="shared" si="4"/>
        <v>0</v>
      </c>
      <c r="H20" s="18">
        <f t="shared" si="4"/>
        <v>0</v>
      </c>
      <c r="I20" s="7" t="s">
        <v>13</v>
      </c>
    </row>
    <row r="21" spans="1:9" ht="20.25" x14ac:dyDescent="0.3">
      <c r="A21" s="26">
        <f t="shared" si="2"/>
        <v>81</v>
      </c>
      <c r="B21" s="8" t="s">
        <v>3</v>
      </c>
      <c r="C21" s="18">
        <f>D21+E21+F21+G21+H21</f>
        <v>99886.1</v>
      </c>
      <c r="D21" s="18">
        <f>D25</f>
        <v>24287.5</v>
      </c>
      <c r="E21" s="18">
        <f t="shared" ref="E21:H21" si="5">E25</f>
        <v>18246.3</v>
      </c>
      <c r="F21" s="18">
        <f t="shared" si="5"/>
        <v>18246.3</v>
      </c>
      <c r="G21" s="18">
        <f t="shared" si="5"/>
        <v>19553</v>
      </c>
      <c r="H21" s="18">
        <f t="shared" si="5"/>
        <v>19553</v>
      </c>
      <c r="I21" s="7" t="s">
        <v>13</v>
      </c>
    </row>
    <row r="22" spans="1:9" ht="20.25" x14ac:dyDescent="0.3">
      <c r="A22" s="28">
        <f t="shared" si="2"/>
        <v>82</v>
      </c>
      <c r="B22" s="37" t="s">
        <v>6</v>
      </c>
      <c r="C22" s="38"/>
      <c r="D22" s="38"/>
      <c r="E22" s="38"/>
      <c r="F22" s="38"/>
      <c r="G22" s="38"/>
      <c r="H22" s="38"/>
      <c r="I22" s="39"/>
    </row>
    <row r="23" spans="1:9" ht="40.5" customHeight="1" x14ac:dyDescent="0.3">
      <c r="A23" s="28">
        <f t="shared" si="2"/>
        <v>83</v>
      </c>
      <c r="B23" s="4" t="s">
        <v>10</v>
      </c>
      <c r="C23" s="19">
        <f>D23+E23+F23+G23+H23</f>
        <v>99886.1</v>
      </c>
      <c r="D23" s="18">
        <f>D24+D25</f>
        <v>24287.5</v>
      </c>
      <c r="E23" s="18">
        <f>E24+E25</f>
        <v>18246.3</v>
      </c>
      <c r="F23" s="18">
        <f t="shared" ref="F23:H23" si="6">F24+F25</f>
        <v>18246.3</v>
      </c>
      <c r="G23" s="18">
        <f t="shared" si="6"/>
        <v>19553</v>
      </c>
      <c r="H23" s="18">
        <f t="shared" si="6"/>
        <v>19553</v>
      </c>
      <c r="I23" s="12" t="s">
        <v>13</v>
      </c>
    </row>
    <row r="24" spans="1:9" ht="20.25" x14ac:dyDescent="0.3">
      <c r="A24" s="26">
        <f t="shared" si="2"/>
        <v>84</v>
      </c>
      <c r="B24" s="4" t="s">
        <v>7</v>
      </c>
      <c r="C24" s="19">
        <f>D24+E24+F24+G24+H24</f>
        <v>0</v>
      </c>
      <c r="D24" s="18">
        <f>D29+D36</f>
        <v>0</v>
      </c>
      <c r="E24" s="18">
        <f t="shared" ref="E24:H24" si="7">E29+E36</f>
        <v>0</v>
      </c>
      <c r="F24" s="18">
        <f t="shared" si="7"/>
        <v>0</v>
      </c>
      <c r="G24" s="18">
        <f t="shared" si="7"/>
        <v>0</v>
      </c>
      <c r="H24" s="18">
        <f t="shared" si="7"/>
        <v>0</v>
      </c>
      <c r="I24" s="12" t="s">
        <v>13</v>
      </c>
    </row>
    <row r="25" spans="1:9" ht="20.25" x14ac:dyDescent="0.3">
      <c r="A25" s="26">
        <f t="shared" si="2"/>
        <v>85</v>
      </c>
      <c r="B25" s="9" t="s">
        <v>3</v>
      </c>
      <c r="C25" s="19">
        <f>D25+E25+F25+G25+H25</f>
        <v>99886.1</v>
      </c>
      <c r="D25" s="19">
        <f>D27+D30+D32+D34+D37</f>
        <v>24287.5</v>
      </c>
      <c r="E25" s="19">
        <f t="shared" ref="E25:H25" si="8">E27+E30+E32+E34</f>
        <v>18246.3</v>
      </c>
      <c r="F25" s="19">
        <f t="shared" si="8"/>
        <v>18246.3</v>
      </c>
      <c r="G25" s="19">
        <f t="shared" si="8"/>
        <v>19553</v>
      </c>
      <c r="H25" s="19">
        <f t="shared" si="8"/>
        <v>19553</v>
      </c>
      <c r="I25" s="10" t="s">
        <v>13</v>
      </c>
    </row>
    <row r="26" spans="1:9" ht="142.5" customHeight="1" x14ac:dyDescent="0.3">
      <c r="A26" s="26">
        <f t="shared" si="2"/>
        <v>86</v>
      </c>
      <c r="B26" s="4" t="s">
        <v>17</v>
      </c>
      <c r="C26" s="17">
        <f>C27</f>
        <v>94195.8</v>
      </c>
      <c r="D26" s="17">
        <f t="shared" ref="D26:H26" si="9">D27</f>
        <v>18597.2</v>
      </c>
      <c r="E26" s="17">
        <f t="shared" si="9"/>
        <v>18246.3</v>
      </c>
      <c r="F26" s="17">
        <f t="shared" si="9"/>
        <v>18246.3</v>
      </c>
      <c r="G26" s="17">
        <f t="shared" si="9"/>
        <v>19553</v>
      </c>
      <c r="H26" s="17">
        <f t="shared" si="9"/>
        <v>19553</v>
      </c>
      <c r="I26" s="12" t="s">
        <v>22</v>
      </c>
    </row>
    <row r="27" spans="1:9" ht="23.25" customHeight="1" x14ac:dyDescent="0.3">
      <c r="A27" s="26">
        <f t="shared" si="2"/>
        <v>87</v>
      </c>
      <c r="B27" s="5" t="s">
        <v>3</v>
      </c>
      <c r="C27" s="20">
        <f>D27+E27+F27+G27+H27</f>
        <v>94195.8</v>
      </c>
      <c r="D27" s="21">
        <f>17483.4+1113.8</f>
        <v>18597.2</v>
      </c>
      <c r="E27" s="21">
        <v>18246.3</v>
      </c>
      <c r="F27" s="21">
        <v>18246.3</v>
      </c>
      <c r="G27" s="21">
        <v>19553</v>
      </c>
      <c r="H27" s="21">
        <v>19553</v>
      </c>
      <c r="I27" s="6" t="s">
        <v>13</v>
      </c>
    </row>
    <row r="28" spans="1:9" ht="81" x14ac:dyDescent="0.3">
      <c r="A28" s="26">
        <f t="shared" si="2"/>
        <v>88</v>
      </c>
      <c r="B28" s="4" t="s">
        <v>18</v>
      </c>
      <c r="C28" s="18">
        <f>C29+C30</f>
        <v>2576.3000000000002</v>
      </c>
      <c r="D28" s="18">
        <f t="shared" ref="D28:H28" si="10">D29+D30</f>
        <v>2576.3000000000002</v>
      </c>
      <c r="E28" s="18">
        <f t="shared" si="10"/>
        <v>0</v>
      </c>
      <c r="F28" s="18">
        <f t="shared" si="10"/>
        <v>0</v>
      </c>
      <c r="G28" s="18">
        <f t="shared" si="10"/>
        <v>0</v>
      </c>
      <c r="H28" s="18">
        <f t="shared" si="10"/>
        <v>0</v>
      </c>
      <c r="I28" s="12">
        <v>48</v>
      </c>
    </row>
    <row r="29" spans="1:9" ht="23.25" customHeight="1" x14ac:dyDescent="0.3">
      <c r="A29" s="26">
        <f t="shared" si="2"/>
        <v>89</v>
      </c>
      <c r="B29" s="4" t="s">
        <v>8</v>
      </c>
      <c r="C29" s="20">
        <f>D29+E29+F29+G29+H29</f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32" t="s">
        <v>13</v>
      </c>
    </row>
    <row r="30" spans="1:9" ht="23.25" customHeight="1" x14ac:dyDescent="0.3">
      <c r="A30" s="26">
        <f t="shared" si="2"/>
        <v>90</v>
      </c>
      <c r="B30" s="4" t="s">
        <v>9</v>
      </c>
      <c r="C30" s="20">
        <f>D30+E30+F30+G30+H30</f>
        <v>2576.3000000000002</v>
      </c>
      <c r="D30" s="22">
        <f>2576.3</f>
        <v>2576.3000000000002</v>
      </c>
      <c r="E30" s="22">
        <v>0</v>
      </c>
      <c r="F30" s="22">
        <v>0</v>
      </c>
      <c r="G30" s="22">
        <v>0</v>
      </c>
      <c r="H30" s="22">
        <v>0</v>
      </c>
      <c r="I30" s="12" t="s">
        <v>13</v>
      </c>
    </row>
    <row r="31" spans="1:9" ht="84.75" customHeight="1" x14ac:dyDescent="0.3">
      <c r="A31" s="26">
        <f t="shared" si="2"/>
        <v>91</v>
      </c>
      <c r="B31" s="4" t="s">
        <v>19</v>
      </c>
      <c r="C31" s="18">
        <f>C32</f>
        <v>0</v>
      </c>
      <c r="D31" s="22">
        <f>D32</f>
        <v>0</v>
      </c>
      <c r="E31" s="22">
        <f t="shared" ref="E31:H31" si="11">E32</f>
        <v>0</v>
      </c>
      <c r="F31" s="22">
        <f t="shared" si="11"/>
        <v>0</v>
      </c>
      <c r="G31" s="22">
        <f t="shared" si="11"/>
        <v>0</v>
      </c>
      <c r="H31" s="22">
        <f t="shared" si="11"/>
        <v>0</v>
      </c>
      <c r="I31" s="12" t="s">
        <v>14</v>
      </c>
    </row>
    <row r="32" spans="1:9" ht="22.5" customHeight="1" x14ac:dyDescent="0.3">
      <c r="A32" s="31">
        <f t="shared" si="2"/>
        <v>92</v>
      </c>
      <c r="B32" s="4" t="s">
        <v>9</v>
      </c>
      <c r="C32" s="18">
        <f>D32+E32+F32+G32+H32</f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31" t="s">
        <v>13</v>
      </c>
    </row>
    <row r="33" spans="1:9" ht="66.75" customHeight="1" x14ac:dyDescent="0.3">
      <c r="A33" s="29" t="s">
        <v>23</v>
      </c>
      <c r="B33" s="4" t="s">
        <v>25</v>
      </c>
      <c r="C33" s="18">
        <f>C34</f>
        <v>3072.9</v>
      </c>
      <c r="D33" s="22">
        <f>D34</f>
        <v>3072.9</v>
      </c>
      <c r="E33" s="22">
        <f t="shared" ref="E33:H33" si="12">E34</f>
        <v>0</v>
      </c>
      <c r="F33" s="22">
        <f t="shared" si="12"/>
        <v>0</v>
      </c>
      <c r="G33" s="22">
        <f t="shared" si="12"/>
        <v>0</v>
      </c>
      <c r="H33" s="30">
        <f t="shared" si="12"/>
        <v>0</v>
      </c>
      <c r="I33" s="29"/>
    </row>
    <row r="34" spans="1:9" ht="22.5" customHeight="1" x14ac:dyDescent="0.3">
      <c r="A34" s="29" t="s">
        <v>24</v>
      </c>
      <c r="B34" s="4" t="s">
        <v>9</v>
      </c>
      <c r="C34" s="20">
        <f>D34+E34+F34+G34+H34</f>
        <v>3072.9</v>
      </c>
      <c r="D34" s="30">
        <v>3072.9</v>
      </c>
      <c r="E34" s="22">
        <v>0</v>
      </c>
      <c r="F34" s="30">
        <v>0</v>
      </c>
      <c r="G34" s="22">
        <v>0</v>
      </c>
      <c r="H34" s="30">
        <v>0</v>
      </c>
      <c r="I34" s="29" t="s">
        <v>13</v>
      </c>
    </row>
    <row r="35" spans="1:9" ht="84.75" customHeight="1" x14ac:dyDescent="0.3">
      <c r="A35" s="32" t="s">
        <v>28</v>
      </c>
      <c r="B35" s="4" t="s">
        <v>31</v>
      </c>
      <c r="C35" s="20">
        <f>D35+E35+F35+G35+H35</f>
        <v>41.1</v>
      </c>
      <c r="D35" s="22">
        <f>D36+D37</f>
        <v>41.1</v>
      </c>
      <c r="E35" s="22">
        <f t="shared" ref="E35:H35" si="13">E36+E37</f>
        <v>0</v>
      </c>
      <c r="F35" s="22">
        <f t="shared" si="13"/>
        <v>0</v>
      </c>
      <c r="G35" s="22">
        <f t="shared" si="13"/>
        <v>0</v>
      </c>
      <c r="H35" s="22">
        <f t="shared" si="13"/>
        <v>0</v>
      </c>
      <c r="I35" s="32" t="s">
        <v>34</v>
      </c>
    </row>
    <row r="36" spans="1:9" ht="22.5" customHeight="1" x14ac:dyDescent="0.3">
      <c r="A36" s="32" t="s">
        <v>29</v>
      </c>
      <c r="B36" s="4" t="s">
        <v>8</v>
      </c>
      <c r="C36" s="20">
        <f t="shared" ref="C36:C37" si="14">D36+E36+F36+G36+H36</f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32" t="s">
        <v>13</v>
      </c>
    </row>
    <row r="37" spans="1:9" ht="22.5" customHeight="1" x14ac:dyDescent="0.3">
      <c r="A37" s="32" t="s">
        <v>30</v>
      </c>
      <c r="B37" s="4" t="s">
        <v>9</v>
      </c>
      <c r="C37" s="20">
        <f t="shared" si="14"/>
        <v>41.1</v>
      </c>
      <c r="D37" s="22">
        <v>41.1</v>
      </c>
      <c r="E37" s="22">
        <v>0</v>
      </c>
      <c r="F37" s="22">
        <v>0</v>
      </c>
      <c r="G37" s="22">
        <v>0</v>
      </c>
      <c r="H37" s="22">
        <v>0</v>
      </c>
      <c r="I37" s="32" t="s">
        <v>13</v>
      </c>
    </row>
    <row r="38" spans="1:9" x14ac:dyDescent="0.25">
      <c r="E38" s="15"/>
    </row>
    <row r="39" spans="1:9" x14ac:dyDescent="0.25">
      <c r="E39" s="15"/>
    </row>
    <row r="40" spans="1:9" x14ac:dyDescent="0.25">
      <c r="E40" s="15"/>
    </row>
    <row r="41" spans="1:9" x14ac:dyDescent="0.25">
      <c r="E41" s="15"/>
    </row>
    <row r="42" spans="1:9" x14ac:dyDescent="0.25">
      <c r="E42" s="15"/>
    </row>
    <row r="43" spans="1:9" x14ac:dyDescent="0.25">
      <c r="E43" s="15"/>
    </row>
    <row r="44" spans="1:9" x14ac:dyDescent="0.25">
      <c r="E44" s="15"/>
    </row>
    <row r="45" spans="1:9" x14ac:dyDescent="0.25">
      <c r="E45" s="15"/>
    </row>
    <row r="46" spans="1:9" x14ac:dyDescent="0.25">
      <c r="E46" s="15"/>
    </row>
    <row r="47" spans="1:9" x14ac:dyDescent="0.25">
      <c r="E47" s="15"/>
    </row>
    <row r="48" spans="1:9" x14ac:dyDescent="0.25">
      <c r="E48" s="15"/>
    </row>
    <row r="49" spans="5:5" x14ac:dyDescent="0.25">
      <c r="E49" s="15"/>
    </row>
    <row r="50" spans="5:5" x14ac:dyDescent="0.25">
      <c r="E50" s="15"/>
    </row>
    <row r="51" spans="5:5" x14ac:dyDescent="0.25">
      <c r="E51" s="15"/>
    </row>
  </sheetData>
  <mergeCells count="10">
    <mergeCell ref="F2:I2"/>
    <mergeCell ref="G1:I1"/>
    <mergeCell ref="B17:I17"/>
    <mergeCell ref="B22:I22"/>
    <mergeCell ref="A3:I3"/>
    <mergeCell ref="A4:A6"/>
    <mergeCell ref="B4:B6"/>
    <mergeCell ref="I4:I6"/>
    <mergeCell ref="C4:C6"/>
    <mergeCell ref="D4:H5"/>
  </mergeCells>
  <phoneticPr fontId="2" type="noConversion"/>
  <pageMargins left="0.86614173228346458" right="0.82677165354330717" top="0.98425196850393704" bottom="0.78740157480314965" header="0.11811023622047245" footer="0.11811023622047245"/>
  <pageSetup paperSize="9" scale="63" fitToHeight="0" orientation="landscape" horizontalDpi="12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2018-02-08T10:41:48Z</dcterms:modified>
</cp:coreProperties>
</file>