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0 по видам" sheetId="1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<sst xmlns="http://schemas.openxmlformats.org/spreadsheetml/2006/main" count="103" uniqueCount="101">
  <si>
    <t>Наименование показателя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</si>
  <si>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</si>
  <si>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</si>
  <si>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2020 году</t>
  </si>
  <si>
    <t>Исполнение по состоянию на 01.04.2020</t>
  </si>
  <si>
    <t>Исполнение по состоянию на 01.07.2020</t>
  </si>
  <si>
    <t>Исполнение по состоянию на 01.10.2020</t>
  </si>
  <si>
    <t>Доходы, тыс. руб.</t>
  </si>
  <si>
    <t>Расходы, тыс. руб.</t>
  </si>
  <si>
    <t>Исполнение по состоянию на 01.01.2021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</si>
  <si>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</si>
  <si>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</si>
  <si>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</si>
  <si>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</si>
  <si>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</si>
  <si>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</si>
  <si>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</si>
  <si>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</si>
  <si>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</si>
  <si>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</si>
  <si>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</si>
  <si>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</si>
  <si>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</si>
  <si>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</si>
  <si>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</si>
  <si>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</si>
  <si>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</si>
  <si>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</si>
  <si>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</si>
  <si>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</si>
  <si>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</si>
  <si>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</si>
  <si>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</si>
  <si>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</si>
  <si>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</si>
  <si>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</si>
  <si>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</si>
  <si>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</si>
  <si>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</si>
  <si>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</si>
  <si>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</si>
  <si>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</si>
  <si>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</si>
  <si>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</si>
  <si>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</si>
  <si>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</si>
  <si>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</si>
  <si>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</si>
  <si>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</si>
  <si>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</si>
  <si>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</si>
  <si>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</si>
  <si>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</si>
  <si>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</si>
  <si>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</si>
  <si>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</si>
  <si>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</si>
  <si>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</si>
  <si>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</si>
  <si>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</si>
  <si>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</si>
  <si>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</si>
  <si>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</si>
  <si>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</si>
  <si>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</si>
  <si>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</si>
  <si>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</si>
  <si>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</si>
  <si>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</si>
  <si>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</si>
  <si>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</si>
  <si>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</si>
  <si>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</si>
  <si>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</si>
  <si>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</si>
  <si>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</si>
  <si>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</si>
  <si>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</si>
  <si>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</si>
  <si>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</si>
  <si>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</si>
  <si>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</si>
  <si>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</si>
  <si>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</si>
  <si>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</si>
  <si>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</si>
  <si>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</si>
  <si>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</si>
  <si>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</si>
  <si>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</si>
  <si>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</si>
  <si>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</si>
  <si>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</si>
  <si>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</si>
  <si>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</si>
  <si>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</si>
  <si>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</si>
  <si>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</si>
  <si>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Артемовского ГО за 2020 год</t>
  </si>
  <si>
    <t>ДИАГРАММА "Доходы"</t>
  </si>
  <si>
    <t>ДИАГРАММА "Расходы"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</si>
</sst>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2.85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Liberation Serif"/>
      <family val="1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2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9" borderId="3" applyNumberFormat="0" applyAlignment="0" applyProtection="0"/>
    <xf numFmtId="0" fontId="41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 wrapText="1"/>
    </xf>
    <xf numFmtId="171" fontId="54" fillId="0" borderId="11" xfId="61" applyFont="1" applyBorder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171" fontId="54" fillId="0" borderId="11" xfId="6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11" xfId="54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0" fontId="11" fillId="0" borderId="11" xfId="54" applyNumberFormat="1" applyFont="1" applyFill="1" applyBorder="1" applyAlignment="1" applyProtection="1">
      <alignment horizontal="center" vertical="center" wrapText="1"/>
      <protection/>
    </xf>
    <xf numFmtId="0" fontId="11" fillId="0" borderId="11" xfId="54" applyNumberFormat="1" applyFont="1" applyFill="1" applyBorder="1" applyAlignment="1" applyProtection="1">
      <alignment horizontal="left" vertical="center" wrapText="1"/>
      <protection/>
    </xf>
    <xf numFmtId="0" fontId="9" fillId="0" borderId="11" xfId="54" applyNumberFormat="1" applyFont="1" applyFill="1" applyBorder="1" applyAlignment="1" applyProtection="1">
      <alignment horizontal="center" vertical="center" wrapText="1"/>
      <protection/>
    </xf>
    <xf numFmtId="49" fontId="11" fillId="0" borderId="11" xfId="54" applyNumberFormat="1" applyFont="1" applyFill="1" applyBorder="1" applyAlignment="1" applyProtection="1">
      <alignment horizontal="center" vertical="center" wrapText="1"/>
      <protection/>
    </xf>
    <xf numFmtId="49" fontId="9" fillId="0" borderId="11" xfId="54" applyNumberFormat="1" applyFont="1" applyFill="1" applyBorder="1" applyAlignment="1" applyProtection="1">
      <alignment horizontal="center" vertical="center" wrapText="1"/>
      <protection/>
    </xf>
    <xf numFmtId="1" fontId="11" fillId="0" borderId="11" xfId="54" applyNumberFormat="1" applyFont="1" applyFill="1" applyBorder="1" applyAlignment="1" applyProtection="1">
      <alignment horizontal="center" vertical="center" wrapText="1"/>
      <protection/>
    </xf>
    <xf numFmtId="1" fontId="9" fillId="0" borderId="11" xfId="54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73" fontId="13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173" fontId="55" fillId="0" borderId="1" xfId="34" applyNumberFormat="1" applyFont="1" applyFill="1" applyProtection="1">
      <alignment horizontal="right" vertical="top" shrinkToFit="1"/>
      <protection locked="0"/>
    </xf>
    <xf numFmtId="173" fontId="14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right" vertical="center"/>
    </xf>
    <xf numFmtId="173" fontId="14" fillId="0" borderId="11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3" fontId="56" fillId="0" borderId="1" xfId="33" applyNumberFormat="1" applyFont="1" applyFill="1" applyProtection="1">
      <alignment horizontal="right" vertical="top" shrinkToFit="1"/>
      <protection locked="0"/>
    </xf>
    <xf numFmtId="173" fontId="56" fillId="0" borderId="1" xfId="33" applyNumberFormat="1" applyFont="1" applyFill="1" applyAlignment="1" applyProtection="1">
      <alignment horizontal="center" vertical="top" shrinkToFit="1"/>
      <protection locked="0"/>
    </xf>
    <xf numFmtId="49" fontId="0" fillId="0" borderId="0" xfId="0" applyNumberForma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41"/>
          <c:w val="0.9442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 по видам'!$B$7:$B$28</c:f>
              <c:strCache/>
            </c:strRef>
          </c:cat>
          <c:val>
            <c:numRef>
              <c:f>'2020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 по видам'!$B$7:$B$28</c:f>
              <c:strCache/>
            </c:strRef>
          </c:cat>
          <c:val>
            <c:numRef>
              <c:f>'2020 по видам'!$D$7:$D$28</c:f>
              <c:numCache/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585"/>
        <c:crosses val="autoZero"/>
        <c:auto val="1"/>
        <c:lblOffset val="100"/>
        <c:tickLblSkip val="1"/>
        <c:noMultiLvlLbl val="0"/>
      </c:catAx>
      <c:valAx>
        <c:axId val="206375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8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25"/>
          <c:y val="0.43475"/>
          <c:w val="0.0472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05"/>
          <c:w val="0.93075"/>
          <c:h val="0.98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 по видам'!$B$32:$B$44</c:f>
              <c:strCache/>
            </c:strRef>
          </c:cat>
          <c:val>
            <c:numRef>
              <c:f>'2020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 по видам'!$B$32:$B$44</c:f>
              <c:strCache/>
            </c:strRef>
          </c:cat>
          <c:val>
            <c:numRef>
              <c:f>'2020 по видам'!$D$32:$D$44</c:f>
              <c:numCache/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1659"/>
        <c:crosses val="autoZero"/>
        <c:auto val="1"/>
        <c:lblOffset val="100"/>
        <c:tickLblSkip val="1"/>
        <c:noMultiLvlLbl val="0"/>
      </c:catAx>
      <c:valAx>
        <c:axId val="610316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8"/>
          <c:y val="0.43925"/>
          <c:w val="0.04725"/>
          <c:h val="0.1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285"/>
          <c:w val="0.80025"/>
          <c:h val="0.93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Доходы, тыс. 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'2020'!$C$5:$H$5</c:f>
              <c:strCache/>
            </c:strRef>
          </c:cat>
          <c:val>
            <c:numRef>
              <c:f>'2020'!$C$6:$H$6</c:f>
              <c:numCache/>
            </c:numRef>
          </c:val>
          <c:shape val="cone"/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Расходы, тыс. 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'2020'!$C$5:$H$5</c:f>
              <c:strCache/>
            </c:strRef>
          </c:cat>
          <c:val>
            <c:numRef>
              <c:f>'2020'!$C$7:$H$7</c:f>
              <c:numCache/>
            </c:numRef>
          </c:val>
          <c:shape val="cone"/>
        </c:ser>
        <c:shape val="cone"/>
        <c:axId val="12414020"/>
        <c:axId val="44617317"/>
      </c:bar3D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17317"/>
        <c:crosses val="autoZero"/>
        <c:auto val="1"/>
        <c:lblOffset val="100"/>
        <c:tickLblSkip val="1"/>
        <c:noMultiLvlLbl val="0"/>
      </c:catAx>
      <c:valAx>
        <c:axId val="446173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414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5"/>
          <c:y val="0.4185"/>
          <c:w val="0.1697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</xdr:row>
      <xdr:rowOff>19050</xdr:rowOff>
    </xdr:from>
    <xdr:to>
      <xdr:col>18</xdr:col>
      <xdr:colOff>352425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9058275" y="847725"/>
        <a:ext cx="10382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28</xdr:row>
      <xdr:rowOff>38100</xdr:rowOff>
    </xdr:from>
    <xdr:to>
      <xdr:col>18</xdr:col>
      <xdr:colOff>333375</xdr:colOff>
      <xdr:row>45</xdr:row>
      <xdr:rowOff>161925</xdr:rowOff>
    </xdr:to>
    <xdr:graphicFrame>
      <xdr:nvGraphicFramePr>
        <xdr:cNvPr id="2" name="Диаграмма 4"/>
        <xdr:cNvGraphicFramePr/>
      </xdr:nvGraphicFramePr>
      <xdr:xfrm>
        <a:off x="9058275" y="5048250"/>
        <a:ext cx="103632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142875</xdr:rowOff>
    </xdr:from>
    <xdr:to>
      <xdr:col>8</xdr:col>
      <xdr:colOff>0</xdr:colOff>
      <xdr:row>27</xdr:row>
      <xdr:rowOff>9525</xdr:rowOff>
    </xdr:to>
    <xdr:graphicFrame>
      <xdr:nvGraphicFramePr>
        <xdr:cNvPr id="1" name="Диаграмма 1"/>
        <xdr:cNvGraphicFramePr/>
      </xdr:nvGraphicFramePr>
      <xdr:xfrm>
        <a:off x="628650" y="2914650"/>
        <a:ext cx="90106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PageLayoutView="0" workbookViewId="0" topLeftCell="B10">
      <selection activeCell="H28" sqref="H28:S28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4" max="14" width="41.28125" style="0" customWidth="1"/>
    <col min="16" max="16" width="19.8515625" style="0" customWidth="1"/>
    <col min="18" max="18" width="16.57421875" style="0" customWidth="1"/>
  </cols>
  <sheetData>
    <row r="1" spans="1:5" ht="27" customHeight="1">
      <c r="A1" s="53" t="s">
        <v>10</v>
      </c>
      <c r="B1" s="53"/>
      <c r="C1" s="53"/>
      <c r="D1" s="53"/>
      <c r="E1" s="53"/>
    </row>
    <row r="2" spans="1:5" ht="23.25" customHeight="1">
      <c r="A2" s="54" t="s">
        <v>98</v>
      </c>
      <c r="B2" s="54"/>
      <c r="C2" s="54"/>
      <c r="D2" s="54"/>
      <c r="E2" s="54"/>
    </row>
    <row r="3" spans="9:19" ht="15">
      <c r="I3" s="57" t="s">
        <v>99</v>
      </c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63" customHeight="1">
      <c r="A4" s="6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5" ht="17.25" customHeight="1">
      <c r="A5" s="8" t="s">
        <v>16</v>
      </c>
      <c r="B5" s="9"/>
      <c r="C5" s="9"/>
      <c r="D5" s="9"/>
      <c r="E5" s="10"/>
    </row>
    <row r="6" spans="1:5" ht="25.5" hidden="1">
      <c r="A6" s="11" t="s">
        <v>17</v>
      </c>
      <c r="B6" s="12" t="s">
        <v>18</v>
      </c>
      <c r="C6" s="13">
        <f>C7+C9+C11+C16+C19+C20+C21+C22+C23+C24+C25+C26+C27</f>
        <v>621688.3</v>
      </c>
      <c r="D6" s="13">
        <f>D7+D9+D11+D16+D19+D20+D21+D22+D23+D24+D25+D26+D27</f>
        <v>574040.1</v>
      </c>
      <c r="E6" s="14">
        <f aca="true" t="shared" si="0" ref="E6:E19">D6/C6*100</f>
        <v>92.3356768978924</v>
      </c>
    </row>
    <row r="7" spans="1:5" ht="15">
      <c r="A7" s="15" t="s">
        <v>19</v>
      </c>
      <c r="B7" s="12" t="s">
        <v>20</v>
      </c>
      <c r="C7" s="16">
        <f>C8</f>
        <v>433465</v>
      </c>
      <c r="D7" s="16">
        <f>D8</f>
        <v>414867.3</v>
      </c>
      <c r="E7" s="14">
        <f t="shared" si="0"/>
        <v>95.70952672072715</v>
      </c>
    </row>
    <row r="8" spans="1:5" ht="18" customHeight="1">
      <c r="A8" s="17" t="s">
        <v>21</v>
      </c>
      <c r="B8" s="18" t="s">
        <v>22</v>
      </c>
      <c r="C8" s="16">
        <v>433465</v>
      </c>
      <c r="D8" s="16">
        <v>414867.3</v>
      </c>
      <c r="E8" s="14">
        <f t="shared" si="0"/>
        <v>95.70952672072715</v>
      </c>
    </row>
    <row r="9" spans="1:5" ht="39.75" customHeight="1" hidden="1">
      <c r="A9" s="19" t="s">
        <v>23</v>
      </c>
      <c r="B9" s="12" t="s">
        <v>24</v>
      </c>
      <c r="C9" s="16">
        <f>C10</f>
        <v>48825</v>
      </c>
      <c r="D9" s="16">
        <f>D10</f>
        <v>47805.3</v>
      </c>
      <c r="E9" s="14">
        <f t="shared" si="0"/>
        <v>97.9115207373272</v>
      </c>
    </row>
    <row r="10" spans="1:5" ht="36.75" customHeight="1">
      <c r="A10" s="19" t="s">
        <v>25</v>
      </c>
      <c r="B10" s="18" t="s">
        <v>26</v>
      </c>
      <c r="C10" s="16">
        <v>48825</v>
      </c>
      <c r="D10" s="16">
        <v>47805.3</v>
      </c>
      <c r="E10" s="14">
        <f t="shared" si="0"/>
        <v>97.9115207373272</v>
      </c>
    </row>
    <row r="11" spans="1:5" ht="18" customHeight="1" hidden="1">
      <c r="A11" s="19" t="s">
        <v>27</v>
      </c>
      <c r="B11" s="12" t="s">
        <v>28</v>
      </c>
      <c r="C11" s="14">
        <f>C12+C13+C14+C15</f>
        <v>39707.899999999994</v>
      </c>
      <c r="D11" s="14">
        <f>D12+D13+D14+D15</f>
        <v>38101.700000000004</v>
      </c>
      <c r="E11" s="14">
        <f t="shared" si="0"/>
        <v>95.95496110345803</v>
      </c>
    </row>
    <row r="12" spans="1:5" ht="31.5" customHeight="1">
      <c r="A12" s="17" t="s">
        <v>29</v>
      </c>
      <c r="B12" s="18" t="s">
        <v>30</v>
      </c>
      <c r="C12" s="16">
        <v>22993.7</v>
      </c>
      <c r="D12" s="14">
        <v>21462.8</v>
      </c>
      <c r="E12" s="14">
        <f t="shared" si="0"/>
        <v>93.34208935491026</v>
      </c>
    </row>
    <row r="13" spans="1:5" ht="37.5" customHeight="1">
      <c r="A13" s="17" t="s">
        <v>31</v>
      </c>
      <c r="B13" s="18" t="s">
        <v>32</v>
      </c>
      <c r="C13" s="16">
        <v>13800</v>
      </c>
      <c r="D13" s="16">
        <v>13834</v>
      </c>
      <c r="E13" s="14">
        <f t="shared" si="0"/>
        <v>100.2463768115942</v>
      </c>
    </row>
    <row r="14" spans="1:5" ht="24.75" customHeight="1">
      <c r="A14" s="20" t="s">
        <v>33</v>
      </c>
      <c r="B14" s="18" t="s">
        <v>34</v>
      </c>
      <c r="C14" s="16">
        <v>1869.2</v>
      </c>
      <c r="D14" s="16">
        <v>1869.6</v>
      </c>
      <c r="E14" s="14">
        <f t="shared" si="0"/>
        <v>100.02139952921034</v>
      </c>
    </row>
    <row r="15" spans="1:5" ht="24.75" customHeight="1">
      <c r="A15" s="20" t="s">
        <v>35</v>
      </c>
      <c r="B15" s="18" t="s">
        <v>36</v>
      </c>
      <c r="C15" s="16">
        <v>1045</v>
      </c>
      <c r="D15" s="16">
        <v>935.3</v>
      </c>
      <c r="E15" s="14">
        <f t="shared" si="0"/>
        <v>89.50239234449761</v>
      </c>
    </row>
    <row r="16" spans="1:5" ht="15.75" customHeight="1">
      <c r="A16" s="21" t="s">
        <v>37</v>
      </c>
      <c r="B16" s="12" t="s">
        <v>38</v>
      </c>
      <c r="C16" s="14">
        <f>C17+C18</f>
        <v>34686</v>
      </c>
      <c r="D16" s="14">
        <f>D17+D18</f>
        <v>35529.2</v>
      </c>
      <c r="E16" s="14">
        <f t="shared" si="0"/>
        <v>102.43095196909415</v>
      </c>
    </row>
    <row r="17" spans="1:5" ht="15">
      <c r="A17" s="17" t="s">
        <v>39</v>
      </c>
      <c r="B17" s="18" t="s">
        <v>40</v>
      </c>
      <c r="C17" s="16">
        <v>13716</v>
      </c>
      <c r="D17" s="16">
        <v>14667.3</v>
      </c>
      <c r="E17" s="14">
        <f t="shared" si="0"/>
        <v>106.93569553805773</v>
      </c>
    </row>
    <row r="18" spans="1:5" ht="15">
      <c r="A18" s="22" t="s">
        <v>41</v>
      </c>
      <c r="B18" s="18" t="s">
        <v>42</v>
      </c>
      <c r="C18" s="16">
        <v>20970</v>
      </c>
      <c r="D18" s="16">
        <v>20861.9</v>
      </c>
      <c r="E18" s="14">
        <f t="shared" si="0"/>
        <v>99.48450166905103</v>
      </c>
    </row>
    <row r="19" spans="1:5" ht="15" hidden="1">
      <c r="A19" s="19" t="s">
        <v>43</v>
      </c>
      <c r="B19" s="12" t="s">
        <v>44</v>
      </c>
      <c r="C19" s="13">
        <v>13450</v>
      </c>
      <c r="D19" s="13">
        <v>12969.2</v>
      </c>
      <c r="E19" s="14">
        <f t="shared" si="0"/>
        <v>96.42527881040893</v>
      </c>
    </row>
    <row r="20" spans="1:5" ht="38.25" hidden="1">
      <c r="A20" s="23" t="s">
        <v>45</v>
      </c>
      <c r="B20" s="12" t="s">
        <v>46</v>
      </c>
      <c r="C20" s="13">
        <v>0</v>
      </c>
      <c r="D20" s="14">
        <v>0</v>
      </c>
      <c r="E20" s="14">
        <v>0</v>
      </c>
    </row>
    <row r="21" spans="1:5" ht="38.25" hidden="1">
      <c r="A21" s="23" t="s">
        <v>47</v>
      </c>
      <c r="B21" s="12" t="s">
        <v>48</v>
      </c>
      <c r="C21" s="13">
        <v>14673.4</v>
      </c>
      <c r="D21" s="14">
        <v>14944.5</v>
      </c>
      <c r="E21" s="14">
        <f>D21/C21*100</f>
        <v>101.84756089249936</v>
      </c>
    </row>
    <row r="22" spans="1:5" ht="25.5" hidden="1">
      <c r="A22" s="24" t="s">
        <v>49</v>
      </c>
      <c r="B22" s="12" t="s">
        <v>50</v>
      </c>
      <c r="C22" s="13">
        <v>1369</v>
      </c>
      <c r="D22" s="14">
        <v>1343.5</v>
      </c>
      <c r="E22" s="14">
        <f>D22/C22*100</f>
        <v>98.1373265157049</v>
      </c>
    </row>
    <row r="23" spans="1:5" ht="37.5" customHeight="1" hidden="1">
      <c r="A23" s="25" t="s">
        <v>51</v>
      </c>
      <c r="B23" s="12" t="s">
        <v>52</v>
      </c>
      <c r="C23" s="13">
        <v>1334</v>
      </c>
      <c r="D23" s="14">
        <v>2482.1</v>
      </c>
      <c r="E23" s="14">
        <f>D23/C23*100</f>
        <v>186.06446776611693</v>
      </c>
    </row>
    <row r="24" spans="1:5" ht="36" customHeight="1" hidden="1">
      <c r="A24" s="25" t="s">
        <v>53</v>
      </c>
      <c r="B24" s="12" t="s">
        <v>54</v>
      </c>
      <c r="C24" s="13">
        <v>30533</v>
      </c>
      <c r="D24" s="14">
        <v>2351</v>
      </c>
      <c r="E24" s="14">
        <f>D24/C24*100</f>
        <v>7.699865719058069</v>
      </c>
    </row>
    <row r="25" spans="1:5" ht="22.5" customHeight="1" hidden="1">
      <c r="A25" s="25" t="s">
        <v>55</v>
      </c>
      <c r="B25" s="12" t="s">
        <v>56</v>
      </c>
      <c r="C25" s="13">
        <v>0</v>
      </c>
      <c r="D25" s="14">
        <v>0</v>
      </c>
      <c r="E25" s="14">
        <v>0</v>
      </c>
    </row>
    <row r="26" spans="1:5" ht="30" customHeight="1" hidden="1">
      <c r="A26" s="25" t="s">
        <v>57</v>
      </c>
      <c r="B26" s="12" t="s">
        <v>58</v>
      </c>
      <c r="C26" s="13">
        <v>3610</v>
      </c>
      <c r="D26" s="14">
        <v>3663.5</v>
      </c>
      <c r="E26" s="14">
        <f>D26/C26*100</f>
        <v>101.48199445983379</v>
      </c>
    </row>
    <row r="27" spans="1:5" ht="15" customHeight="1" hidden="1">
      <c r="A27" s="25" t="s">
        <v>59</v>
      </c>
      <c r="B27" s="12" t="s">
        <v>60</v>
      </c>
      <c r="C27" s="13">
        <v>35</v>
      </c>
      <c r="D27" s="14">
        <v>-17.2</v>
      </c>
      <c r="E27" s="14">
        <f>D27/C27*100</f>
        <v>-49.14285714285714</v>
      </c>
    </row>
    <row r="28" spans="1:19" ht="15">
      <c r="A28" s="25" t="s">
        <v>61</v>
      </c>
      <c r="B28" s="12" t="s">
        <v>62</v>
      </c>
      <c r="C28" s="13">
        <v>1999884.4</v>
      </c>
      <c r="D28" s="14">
        <v>1969689.9</v>
      </c>
      <c r="E28" s="14">
        <f>D28/C28*100</f>
        <v>98.49018773285096</v>
      </c>
      <c r="H28" s="55" t="s">
        <v>100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9" ht="15" customHeight="1">
      <c r="A29" s="26" t="s">
        <v>63</v>
      </c>
      <c r="B29" s="27"/>
      <c r="C29" s="28">
        <f>C6+C28</f>
        <v>2621572.7</v>
      </c>
      <c r="D29" s="28">
        <f>D6+D28</f>
        <v>2543730</v>
      </c>
      <c r="E29" s="28">
        <f>D29/C29*100</f>
        <v>97.03068696130379</v>
      </c>
      <c r="G29" s="29"/>
      <c r="H29" s="29"/>
      <c r="I29" s="30"/>
    </row>
    <row r="30" spans="1:9" ht="15" customHeight="1">
      <c r="A30" s="31" t="s">
        <v>64</v>
      </c>
      <c r="B30" s="32"/>
      <c r="C30" s="32"/>
      <c r="D30" s="32"/>
      <c r="E30" s="33"/>
      <c r="F30" s="34"/>
      <c r="G30" s="29"/>
      <c r="H30" s="29"/>
      <c r="I30" s="30"/>
    </row>
    <row r="31" spans="1:7" s="38" customFormat="1" ht="39.75" customHeight="1">
      <c r="A31" s="35" t="s">
        <v>65</v>
      </c>
      <c r="B31" s="35" t="s">
        <v>66</v>
      </c>
      <c r="C31" s="35" t="s">
        <v>67</v>
      </c>
      <c r="D31" s="35" t="s">
        <v>14</v>
      </c>
      <c r="E31" s="35" t="s">
        <v>68</v>
      </c>
      <c r="F31" s="36"/>
      <c r="G31" s="37"/>
    </row>
    <row r="32" spans="1:7" ht="15">
      <c r="A32" s="39" t="s">
        <v>69</v>
      </c>
      <c r="B32" s="40" t="s">
        <v>70</v>
      </c>
      <c r="C32" s="41">
        <v>177970.363</v>
      </c>
      <c r="D32" s="41">
        <v>159255.089</v>
      </c>
      <c r="E32" s="42">
        <f>D32/C32*100</f>
        <v>89.48405021795679</v>
      </c>
      <c r="F32" s="34"/>
      <c r="G32" s="34"/>
    </row>
    <row r="33" spans="1:7" ht="15">
      <c r="A33" s="39" t="s">
        <v>71</v>
      </c>
      <c r="B33" s="40" t="s">
        <v>72</v>
      </c>
      <c r="C33" s="41">
        <v>3225.4</v>
      </c>
      <c r="D33" s="41">
        <v>3129.479</v>
      </c>
      <c r="E33" s="42">
        <f aca="true" t="shared" si="1" ref="E33:E46">D33/C33*100</f>
        <v>97.02607428535994</v>
      </c>
      <c r="F33" s="34"/>
      <c r="G33" s="34"/>
    </row>
    <row r="34" spans="1:7" ht="25.5">
      <c r="A34" s="39" t="s">
        <v>73</v>
      </c>
      <c r="B34" s="40" t="s">
        <v>74</v>
      </c>
      <c r="C34" s="41">
        <v>40779.336</v>
      </c>
      <c r="D34" s="41">
        <v>37036.294</v>
      </c>
      <c r="E34" s="42">
        <f t="shared" si="1"/>
        <v>90.82122867326726</v>
      </c>
      <c r="F34" s="34"/>
      <c r="G34" s="34"/>
    </row>
    <row r="35" spans="1:7" ht="15">
      <c r="A35" s="39" t="s">
        <v>75</v>
      </c>
      <c r="B35" s="40" t="s">
        <v>76</v>
      </c>
      <c r="C35" s="41">
        <v>134150.129</v>
      </c>
      <c r="D35" s="41">
        <v>128748.75</v>
      </c>
      <c r="E35" s="42">
        <f t="shared" si="1"/>
        <v>95.9736311546894</v>
      </c>
      <c r="F35" s="34"/>
      <c r="G35" s="34"/>
    </row>
    <row r="36" spans="1:7" ht="15">
      <c r="A36" s="39" t="s">
        <v>77</v>
      </c>
      <c r="B36" s="40" t="s">
        <v>78</v>
      </c>
      <c r="C36" s="41">
        <v>290899.273</v>
      </c>
      <c r="D36" s="41">
        <v>265358.183</v>
      </c>
      <c r="E36" s="42">
        <f t="shared" si="1"/>
        <v>91.21995399417861</v>
      </c>
      <c r="F36" s="34"/>
      <c r="G36" s="34"/>
    </row>
    <row r="37" spans="1:7" ht="15">
      <c r="A37" s="39" t="s">
        <v>79</v>
      </c>
      <c r="B37" s="40" t="s">
        <v>80</v>
      </c>
      <c r="C37" s="41">
        <v>5117.293</v>
      </c>
      <c r="D37" s="41">
        <v>1878.868</v>
      </c>
      <c r="E37" s="42">
        <f t="shared" si="1"/>
        <v>36.71605280369914</v>
      </c>
      <c r="F37" s="34"/>
      <c r="G37" s="34"/>
    </row>
    <row r="38" spans="1:7" ht="15">
      <c r="A38" s="39" t="s">
        <v>81</v>
      </c>
      <c r="B38" s="40" t="s">
        <v>82</v>
      </c>
      <c r="C38" s="41">
        <v>1461128.065</v>
      </c>
      <c r="D38" s="41">
        <v>1333299.93</v>
      </c>
      <c r="E38" s="42">
        <f t="shared" si="1"/>
        <v>91.25140786341682</v>
      </c>
      <c r="F38" s="34"/>
      <c r="G38" s="34"/>
    </row>
    <row r="39" spans="1:7" ht="15">
      <c r="A39" s="39" t="s">
        <v>83</v>
      </c>
      <c r="B39" s="40" t="s">
        <v>84</v>
      </c>
      <c r="C39" s="41">
        <v>188354.858</v>
      </c>
      <c r="D39" s="41">
        <v>187922.533</v>
      </c>
      <c r="E39" s="42">
        <f t="shared" si="1"/>
        <v>99.77047313534116</v>
      </c>
      <c r="F39" s="34"/>
      <c r="G39" s="34"/>
    </row>
    <row r="40" spans="1:7" ht="15">
      <c r="A40" s="39" t="s">
        <v>85</v>
      </c>
      <c r="B40" s="40" t="s">
        <v>86</v>
      </c>
      <c r="C40" s="43">
        <v>7096.6</v>
      </c>
      <c r="D40" s="43">
        <v>7096.576</v>
      </c>
      <c r="E40" s="42">
        <f t="shared" si="1"/>
        <v>99.99966180988078</v>
      </c>
      <c r="F40" s="34"/>
      <c r="G40" s="34"/>
    </row>
    <row r="41" spans="1:7" ht="15">
      <c r="A41" s="39" t="s">
        <v>87</v>
      </c>
      <c r="B41" s="40" t="s">
        <v>88</v>
      </c>
      <c r="C41" s="41">
        <v>281655.38</v>
      </c>
      <c r="D41" s="41">
        <v>278506.614</v>
      </c>
      <c r="E41" s="42">
        <f t="shared" si="1"/>
        <v>98.8820501138661</v>
      </c>
      <c r="F41" s="34"/>
      <c r="G41" s="34"/>
    </row>
    <row r="42" spans="1:7" ht="15">
      <c r="A42" s="39" t="s">
        <v>89</v>
      </c>
      <c r="B42" s="40" t="s">
        <v>90</v>
      </c>
      <c r="C42" s="41">
        <v>72438.65</v>
      </c>
      <c r="D42" s="41">
        <v>64858.254</v>
      </c>
      <c r="E42" s="42">
        <f t="shared" si="1"/>
        <v>89.53542618477843</v>
      </c>
      <c r="F42" s="34"/>
      <c r="G42" s="34"/>
    </row>
    <row r="43" spans="1:7" ht="15">
      <c r="A43" s="39" t="s">
        <v>91</v>
      </c>
      <c r="B43" s="40" t="s">
        <v>92</v>
      </c>
      <c r="C43" s="41">
        <v>2733.468</v>
      </c>
      <c r="D43" s="41">
        <v>2733.468</v>
      </c>
      <c r="E43" s="42">
        <f t="shared" si="1"/>
        <v>100</v>
      </c>
      <c r="F43" s="34"/>
      <c r="G43" s="34"/>
    </row>
    <row r="44" spans="1:7" ht="25.5">
      <c r="A44" s="39" t="s">
        <v>93</v>
      </c>
      <c r="B44" s="40" t="s">
        <v>94</v>
      </c>
      <c r="C44" s="41">
        <v>5.3</v>
      </c>
      <c r="D44" s="41">
        <v>4.921</v>
      </c>
      <c r="E44" s="42">
        <f t="shared" si="1"/>
        <v>92.84905660377359</v>
      </c>
      <c r="F44" s="34"/>
      <c r="G44" s="34"/>
    </row>
    <row r="45" spans="1:7" ht="25.5">
      <c r="A45" s="39" t="s">
        <v>95</v>
      </c>
      <c r="B45" s="40" t="s">
        <v>96</v>
      </c>
      <c r="C45" s="44">
        <v>0</v>
      </c>
      <c r="D45" s="44">
        <v>0</v>
      </c>
      <c r="E45" s="42">
        <v>0</v>
      </c>
      <c r="F45" s="34"/>
      <c r="G45" s="34"/>
    </row>
    <row r="46" spans="1:7" ht="18" customHeight="1">
      <c r="A46" s="45" t="s">
        <v>97</v>
      </c>
      <c r="B46" s="46"/>
      <c r="C46" s="47">
        <f>SUM(C32:C45)</f>
        <v>2665554.1149999993</v>
      </c>
      <c r="D46" s="47">
        <f>SUM(D32:D45)</f>
        <v>2469828.959</v>
      </c>
      <c r="E46" s="48">
        <f t="shared" si="1"/>
        <v>92.65724320138217</v>
      </c>
      <c r="F46" s="34"/>
      <c r="G46" s="34"/>
    </row>
    <row r="47" spans="1:7" ht="15">
      <c r="A47" s="34"/>
      <c r="B47" s="34"/>
      <c r="C47" s="34"/>
      <c r="D47" s="34"/>
      <c r="E47" s="34"/>
      <c r="F47" s="34"/>
      <c r="G47" s="34"/>
    </row>
    <row r="48" spans="3:7" ht="15">
      <c r="C48" s="34"/>
      <c r="D48" s="34"/>
      <c r="E48" s="34"/>
      <c r="F48" s="34"/>
      <c r="G48" s="34"/>
    </row>
    <row r="49" spans="1:7" ht="15">
      <c r="A49" s="49"/>
      <c r="C49" s="50"/>
      <c r="D49" s="50"/>
      <c r="E49" s="34"/>
      <c r="F49" s="34"/>
      <c r="G49" s="34"/>
    </row>
    <row r="50" spans="3:7" ht="15">
      <c r="C50" s="34"/>
      <c r="D50" s="51"/>
      <c r="E50" s="51"/>
      <c r="F50" s="34"/>
      <c r="G50" s="34"/>
    </row>
    <row r="51" spans="3:7" ht="15">
      <c r="C51" s="34"/>
      <c r="D51" s="34"/>
      <c r="E51" s="34"/>
      <c r="F51" s="34"/>
      <c r="G51" s="34"/>
    </row>
    <row r="52" spans="3:7" ht="15">
      <c r="C52" s="34"/>
      <c r="D52" s="34"/>
      <c r="E52" s="34"/>
      <c r="F52" s="34"/>
      <c r="G52" s="34"/>
    </row>
    <row r="53" spans="3:7" ht="15">
      <c r="C53" s="34"/>
      <c r="D53" s="34"/>
      <c r="E53" s="34"/>
      <c r="F53" s="34"/>
      <c r="G53" s="34"/>
    </row>
    <row r="54" spans="3:7" ht="15">
      <c r="C54" s="34"/>
      <c r="D54" s="34"/>
      <c r="E54" s="34"/>
      <c r="F54" s="34"/>
      <c r="G54" s="34"/>
    </row>
    <row r="55" ht="15">
      <c r="A55" s="52"/>
    </row>
    <row r="56" ht="15">
      <c r="A56" s="52"/>
    </row>
  </sheetData>
  <sheetProtection/>
  <mergeCells count="4">
    <mergeCell ref="A1:E1"/>
    <mergeCell ref="A2:E2"/>
    <mergeCell ref="H28:S28"/>
    <mergeCell ref="I3:S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6" max="6" width="18.7109375" style="0" customWidth="1"/>
    <col min="7" max="7" width="19.421875" style="0" customWidth="1"/>
    <col min="8" max="8" width="19.00390625" style="0" customWidth="1"/>
  </cols>
  <sheetData>
    <row r="3" spans="2:7" ht="50.25" customHeight="1">
      <c r="B3" s="56" t="s">
        <v>3</v>
      </c>
      <c r="C3" s="56"/>
      <c r="D3" s="56"/>
      <c r="E3" s="56"/>
      <c r="F3" s="56"/>
      <c r="G3" s="56"/>
    </row>
    <row r="5" spans="2:8" ht="54">
      <c r="B5" s="1" t="s">
        <v>0</v>
      </c>
      <c r="C5" s="2" t="s">
        <v>2</v>
      </c>
      <c r="D5" s="4" t="s">
        <v>2</v>
      </c>
      <c r="E5" s="4" t="s">
        <v>4</v>
      </c>
      <c r="F5" s="4" t="s">
        <v>5</v>
      </c>
      <c r="G5" s="4" t="s">
        <v>6</v>
      </c>
      <c r="H5" s="4" t="s">
        <v>9</v>
      </c>
    </row>
    <row r="6" spans="2:8" ht="18">
      <c r="B6" s="1" t="s">
        <v>7</v>
      </c>
      <c r="C6" s="3">
        <v>2276574.8</v>
      </c>
      <c r="D6" s="5">
        <v>2621572.7</v>
      </c>
      <c r="E6" s="5">
        <v>575084</v>
      </c>
      <c r="F6" s="5">
        <v>1223315</v>
      </c>
      <c r="G6" s="5">
        <v>1862717.4</v>
      </c>
      <c r="H6" s="5">
        <v>2543730</v>
      </c>
    </row>
    <row r="7" spans="2:8" ht="18">
      <c r="B7" s="1" t="s">
        <v>8</v>
      </c>
      <c r="C7" s="3">
        <v>2365478.6</v>
      </c>
      <c r="D7" s="5">
        <v>2665554.1</v>
      </c>
      <c r="E7" s="5">
        <v>555879.8</v>
      </c>
      <c r="F7" s="5">
        <v>1149961.8</v>
      </c>
      <c r="G7" s="5">
        <v>1771928.9</v>
      </c>
      <c r="H7" s="5">
        <v>2469829</v>
      </c>
    </row>
    <row r="8" spans="2:8" ht="18">
      <c r="B8" s="1" t="s">
        <v>1</v>
      </c>
      <c r="C8" s="3">
        <f aca="true" t="shared" si="0" ref="C8:H8">C6-C7</f>
        <v>-88903.80000000028</v>
      </c>
      <c r="D8" s="5">
        <f t="shared" si="0"/>
        <v>-43981.39999999991</v>
      </c>
      <c r="E8" s="5">
        <f t="shared" si="0"/>
        <v>19204.199999999953</v>
      </c>
      <c r="F8" s="5">
        <f t="shared" si="0"/>
        <v>73353.19999999995</v>
      </c>
      <c r="G8" s="5">
        <f t="shared" si="0"/>
        <v>90788.5</v>
      </c>
      <c r="H8" s="5">
        <f t="shared" si="0"/>
        <v>73901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cp:lastPrinted>2021-09-23T10:49:07Z</cp:lastPrinted>
  <dcterms:created xsi:type="dcterms:W3CDTF">2019-10-07T10:37:48Z</dcterms:created>
  <dcterms:modified xsi:type="dcterms:W3CDTF">2021-09-23T11:42:45Z</dcterms:modified>
  <cp:category/>
  <cp:version/>
  <cp:contentType/>
  <cp:contentStatus/>
</cp:coreProperties>
</file>