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  <sheet name="Лист2 (2)" sheetId="4" r:id="rId3"/>
  </sheets>
  <definedNames>
    <definedName name="_xlnm.Print_Area" localSheetId="0">Лист2!$A$1:$I$199</definedName>
  </definedNames>
  <calcPr calcId="144525"/>
</workbook>
</file>

<file path=xl/calcChain.xml><?xml version="1.0" encoding="utf-8"?>
<calcChain xmlns="http://schemas.openxmlformats.org/spreadsheetml/2006/main">
  <c r="D82" i="2" l="1"/>
  <c r="F191" i="2"/>
  <c r="E37" i="2" l="1"/>
  <c r="F37" i="2"/>
  <c r="G37" i="2"/>
  <c r="H37" i="2"/>
  <c r="D37" i="2"/>
  <c r="C43" i="2" l="1"/>
  <c r="E43" i="2"/>
  <c r="F43" i="2"/>
  <c r="G43" i="2"/>
  <c r="H43" i="2"/>
  <c r="D95" i="2"/>
  <c r="E28" i="2" l="1"/>
  <c r="F28" i="2"/>
  <c r="G28" i="2"/>
  <c r="H28" i="2"/>
  <c r="E29" i="2"/>
  <c r="F29" i="2"/>
  <c r="G29" i="2"/>
  <c r="H29" i="2"/>
  <c r="D28" i="2"/>
  <c r="E49" i="2"/>
  <c r="F49" i="2"/>
  <c r="G49" i="2"/>
  <c r="H49" i="2"/>
  <c r="D49" i="2"/>
  <c r="C50" i="2"/>
  <c r="C49" i="2" s="1"/>
  <c r="D98" i="2" l="1"/>
  <c r="D93" i="2" s="1"/>
  <c r="E93" i="2"/>
  <c r="F93" i="2"/>
  <c r="G93" i="2"/>
  <c r="H93" i="2"/>
  <c r="C101" i="2"/>
  <c r="E101" i="2"/>
  <c r="F101" i="2"/>
  <c r="G101" i="2"/>
  <c r="H101" i="2"/>
  <c r="D101" i="2"/>
  <c r="C102" i="2"/>
  <c r="D135" i="2" l="1"/>
  <c r="A8" i="2" l="1"/>
  <c r="A9" i="2" s="1"/>
  <c r="A10" i="2" s="1"/>
  <c r="A11" i="2" s="1"/>
  <c r="A12" i="2" s="1"/>
  <c r="C127" i="2"/>
  <c r="E187" i="2" l="1"/>
  <c r="F187" i="2"/>
  <c r="G187" i="2"/>
  <c r="H187" i="2"/>
  <c r="D187" i="2"/>
  <c r="E198" i="2"/>
  <c r="F198" i="2"/>
  <c r="G198" i="2"/>
  <c r="H198" i="2"/>
  <c r="D198" i="2"/>
  <c r="C199" i="2"/>
  <c r="C198" i="2" s="1"/>
  <c r="H149" i="2" l="1"/>
  <c r="E148" i="2"/>
  <c r="F148" i="2"/>
  <c r="G148" i="2"/>
  <c r="H148" i="2"/>
  <c r="D148" i="2"/>
  <c r="E161" i="2"/>
  <c r="F161" i="2"/>
  <c r="G161" i="2"/>
  <c r="H161" i="2"/>
  <c r="D161" i="2"/>
  <c r="C162" i="2"/>
  <c r="C161" i="2" l="1"/>
  <c r="D159" i="2"/>
  <c r="E159" i="2"/>
  <c r="F159" i="2"/>
  <c r="G159" i="2"/>
  <c r="H159" i="2"/>
  <c r="C160" i="2"/>
  <c r="C159" i="2" s="1"/>
  <c r="D139" i="2"/>
  <c r="E139" i="2"/>
  <c r="F139" i="2"/>
  <c r="D89" i="2"/>
  <c r="E89" i="2"/>
  <c r="F89" i="2"/>
  <c r="E194" i="2" l="1"/>
  <c r="F194" i="2"/>
  <c r="G194" i="2"/>
  <c r="H194" i="2"/>
  <c r="D194" i="2"/>
  <c r="C197" i="2"/>
  <c r="C193" i="2"/>
  <c r="C191" i="2"/>
  <c r="C189" i="2"/>
  <c r="C188" i="2" s="1"/>
  <c r="C179" i="2"/>
  <c r="C178" i="2" s="1"/>
  <c r="C176" i="2"/>
  <c r="C177" i="2"/>
  <c r="C171" i="2"/>
  <c r="E143" i="2"/>
  <c r="F143" i="2"/>
  <c r="G143" i="2"/>
  <c r="H143" i="2"/>
  <c r="D143" i="2"/>
  <c r="C147" i="2"/>
  <c r="C158" i="2"/>
  <c r="C157" i="2" s="1"/>
  <c r="C156" i="2"/>
  <c r="C155" i="2" s="1"/>
  <c r="C154" i="2"/>
  <c r="C153" i="2" s="1"/>
  <c r="C152" i="2"/>
  <c r="C151" i="2" s="1"/>
  <c r="C150" i="2"/>
  <c r="H157" i="2"/>
  <c r="G157" i="2"/>
  <c r="F157" i="2"/>
  <c r="E157" i="2"/>
  <c r="D157" i="2"/>
  <c r="H155" i="2"/>
  <c r="G155" i="2"/>
  <c r="F155" i="2"/>
  <c r="E155" i="2"/>
  <c r="D155" i="2"/>
  <c r="H153" i="2"/>
  <c r="G153" i="2"/>
  <c r="F153" i="2"/>
  <c r="E153" i="2"/>
  <c r="D153" i="2"/>
  <c r="H151" i="2"/>
  <c r="G151" i="2"/>
  <c r="F151" i="2"/>
  <c r="E151" i="2"/>
  <c r="D151" i="2"/>
  <c r="B150" i="2"/>
  <c r="G149" i="2"/>
  <c r="F149" i="2"/>
  <c r="E149" i="2"/>
  <c r="D149" i="2"/>
  <c r="H146" i="2"/>
  <c r="G146" i="2"/>
  <c r="F144" i="2"/>
  <c r="E146" i="2"/>
  <c r="D146" i="2"/>
  <c r="H144" i="2" l="1"/>
  <c r="H142" i="2" s="1"/>
  <c r="D144" i="2"/>
  <c r="C143" i="2"/>
  <c r="C194" i="2"/>
  <c r="G144" i="2"/>
  <c r="G142" i="2" s="1"/>
  <c r="C148" i="2"/>
  <c r="C146" i="2" s="1"/>
  <c r="E144" i="2"/>
  <c r="E142" i="2" s="1"/>
  <c r="F146" i="2"/>
  <c r="F142" i="2"/>
  <c r="C149" i="2"/>
  <c r="C144" i="2" l="1"/>
  <c r="C142" i="2" s="1"/>
  <c r="D142" i="2"/>
  <c r="E132" i="2" l="1"/>
  <c r="E128" i="2" s="1"/>
  <c r="F132" i="2"/>
  <c r="F128" i="2" s="1"/>
  <c r="G132" i="2"/>
  <c r="G128" i="2" s="1"/>
  <c r="H132" i="2"/>
  <c r="H128" i="2" s="1"/>
  <c r="D132" i="2"/>
  <c r="D128" i="2" s="1"/>
  <c r="C140" i="2"/>
  <c r="C139" i="2" s="1"/>
  <c r="C138" i="2"/>
  <c r="C137" i="2" s="1"/>
  <c r="C136" i="2"/>
  <c r="C135" i="2" s="1"/>
  <c r="C134" i="2"/>
  <c r="C133" i="2" s="1"/>
  <c r="E111" i="2"/>
  <c r="F111" i="2"/>
  <c r="G111" i="2"/>
  <c r="H111" i="2"/>
  <c r="D111" i="2"/>
  <c r="C123" i="2"/>
  <c r="C122" i="2" s="1"/>
  <c r="H139" i="2"/>
  <c r="G139" i="2"/>
  <c r="C121" i="2"/>
  <c r="C119" i="2"/>
  <c r="C116" i="2"/>
  <c r="C117" i="2"/>
  <c r="C113" i="2"/>
  <c r="C114" i="2"/>
  <c r="E92" i="2"/>
  <c r="E88" i="2" s="1"/>
  <c r="F92" i="2"/>
  <c r="F88" i="2" s="1"/>
  <c r="G92" i="2"/>
  <c r="G88" i="2" s="1"/>
  <c r="H92" i="2"/>
  <c r="H88" i="2" s="1"/>
  <c r="D92" i="2"/>
  <c r="D88" i="2" s="1"/>
  <c r="G89" i="2"/>
  <c r="H89" i="2"/>
  <c r="C100" i="2"/>
  <c r="C99" i="2" s="1"/>
  <c r="C97" i="2"/>
  <c r="C98" i="2"/>
  <c r="E99" i="2"/>
  <c r="F99" i="2"/>
  <c r="G99" i="2"/>
  <c r="H99" i="2"/>
  <c r="D99" i="2"/>
  <c r="C95" i="2"/>
  <c r="C94" i="2" s="1"/>
  <c r="C128" i="2" l="1"/>
  <c r="C92" i="2"/>
  <c r="C93" i="2"/>
  <c r="C112" i="2"/>
  <c r="E62" i="2" l="1"/>
  <c r="F62" i="2"/>
  <c r="G62" i="2"/>
  <c r="H62" i="2"/>
  <c r="D62" i="2"/>
  <c r="G63" i="2"/>
  <c r="H63" i="2"/>
  <c r="C84" i="2"/>
  <c r="C83" i="2" s="1"/>
  <c r="C82" i="2"/>
  <c r="C81" i="2" s="1"/>
  <c r="C80" i="2"/>
  <c r="C79" i="2" s="1"/>
  <c r="C78" i="2"/>
  <c r="C77" i="2" s="1"/>
  <c r="C76" i="2" l="1"/>
  <c r="C75" i="2" s="1"/>
  <c r="C74" i="2"/>
  <c r="C73" i="2" s="1"/>
  <c r="C72" i="2"/>
  <c r="C71" i="2" s="1"/>
  <c r="C70" i="2"/>
  <c r="C69" i="2" s="1"/>
  <c r="C68" i="2"/>
  <c r="C66" i="2"/>
  <c r="E63" i="2" l="1"/>
  <c r="F63" i="2"/>
  <c r="D63" i="2"/>
  <c r="C64" i="2"/>
  <c r="E26" i="2"/>
  <c r="F26" i="2"/>
  <c r="G26" i="2"/>
  <c r="H26" i="2"/>
  <c r="E27" i="2"/>
  <c r="F27" i="2"/>
  <c r="G27" i="2"/>
  <c r="H27" i="2"/>
  <c r="D26" i="2"/>
  <c r="D27" i="2"/>
  <c r="C48" i="2"/>
  <c r="C47" i="2" s="1"/>
  <c r="C46" i="2"/>
  <c r="C45" i="2" s="1"/>
  <c r="C44" i="2"/>
  <c r="C28" i="2" l="1"/>
  <c r="G24" i="2"/>
  <c r="C27" i="2"/>
  <c r="F24" i="2"/>
  <c r="C26" i="2"/>
  <c r="E24" i="2"/>
  <c r="H24" i="2"/>
  <c r="C42" i="2"/>
  <c r="C41" i="2" s="1"/>
  <c r="C40" i="2"/>
  <c r="C39" i="2" s="1"/>
  <c r="C38" i="2"/>
  <c r="C37" i="2" s="1"/>
  <c r="C36" i="2"/>
  <c r="C35" i="2" s="1"/>
  <c r="C34" i="2"/>
  <c r="C33" i="2" s="1"/>
  <c r="C32" i="2"/>
  <c r="C31" i="2" s="1"/>
  <c r="C30" i="2"/>
  <c r="E31" i="2" l="1"/>
  <c r="E45" i="2"/>
  <c r="D96" i="2" l="1"/>
  <c r="E96" i="2"/>
  <c r="F96" i="2"/>
  <c r="G96" i="2"/>
  <c r="H96" i="2"/>
  <c r="C96" i="2"/>
  <c r="G56" i="2"/>
  <c r="G173" i="2"/>
  <c r="G15" i="2" s="1"/>
  <c r="G10" i="2" s="1"/>
  <c r="E56" i="2"/>
  <c r="E173" i="2"/>
  <c r="E15" i="2" s="1"/>
  <c r="E10" i="2" s="1"/>
  <c r="D173" i="2"/>
  <c r="D15" i="2" s="1"/>
  <c r="D10" i="2" s="1"/>
  <c r="D183" i="2"/>
  <c r="D181" i="2" s="1"/>
  <c r="F22" i="2"/>
  <c r="F173" i="2"/>
  <c r="F15" i="2" s="1"/>
  <c r="F10" i="2" s="1"/>
  <c r="H125" i="2"/>
  <c r="H173" i="2"/>
  <c r="H15" i="2" s="1"/>
  <c r="H10" i="2" s="1"/>
  <c r="E86" i="2"/>
  <c r="E60" i="2"/>
  <c r="E13" i="2" s="1"/>
  <c r="E8" i="2" s="1"/>
  <c r="F60" i="2"/>
  <c r="F13" i="2" s="1"/>
  <c r="F8" i="2" s="1"/>
  <c r="G60" i="2"/>
  <c r="G13" i="2" s="1"/>
  <c r="G8" i="2" s="1"/>
  <c r="H60" i="2"/>
  <c r="D60" i="2"/>
  <c r="D13" i="2" s="1"/>
  <c r="D8" i="2" s="1"/>
  <c r="E83" i="2"/>
  <c r="F83" i="2"/>
  <c r="G83" i="2"/>
  <c r="H83" i="2"/>
  <c r="D83" i="2"/>
  <c r="I44" i="3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61" i="2"/>
  <c r="H55" i="2" s="1"/>
  <c r="F122" i="2"/>
  <c r="G122" i="2"/>
  <c r="H122" i="2"/>
  <c r="D178" i="2"/>
  <c r="D172" i="2" s="1"/>
  <c r="E178" i="2"/>
  <c r="E172" i="2" s="1"/>
  <c r="F178" i="2"/>
  <c r="G178" i="2"/>
  <c r="G172" i="2" s="1"/>
  <c r="H178" i="2"/>
  <c r="H172" i="2" s="1"/>
  <c r="D94" i="2"/>
  <c r="E94" i="2"/>
  <c r="F94" i="2"/>
  <c r="G94" i="2"/>
  <c r="H94" i="2"/>
  <c r="D65" i="2"/>
  <c r="E65" i="2"/>
  <c r="F65" i="2"/>
  <c r="G65" i="2"/>
  <c r="H65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E125" i="2"/>
  <c r="C67" i="2"/>
  <c r="F91" i="2"/>
  <c r="F172" i="2"/>
  <c r="D110" i="2"/>
  <c r="D106" i="2" s="1"/>
  <c r="E110" i="2"/>
  <c r="E109" i="2" s="1"/>
  <c r="F110" i="2"/>
  <c r="F106" i="2" s="1"/>
  <c r="G110" i="2"/>
  <c r="G109" i="2" s="1"/>
  <c r="H110" i="2"/>
  <c r="H106" i="2" s="1"/>
  <c r="D22" i="2"/>
  <c r="D56" i="2"/>
  <c r="D91" i="2"/>
  <c r="D185" i="2"/>
  <c r="E61" i="2"/>
  <c r="E55" i="2" s="1"/>
  <c r="F56" i="2"/>
  <c r="H22" i="2"/>
  <c r="H107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D61" i="2"/>
  <c r="D174" i="2"/>
  <c r="E175" i="2"/>
  <c r="F175" i="2"/>
  <c r="G175" i="2"/>
  <c r="H175" i="2"/>
  <c r="D175" i="2"/>
  <c r="E112" i="2"/>
  <c r="F112" i="2"/>
  <c r="G112" i="2"/>
  <c r="H112" i="2"/>
  <c r="D112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D69" i="2"/>
  <c r="E69" i="2"/>
  <c r="F69" i="2"/>
  <c r="G69" i="2"/>
  <c r="H69" i="2"/>
  <c r="D107" i="2"/>
  <c r="G107" i="2"/>
  <c r="E33" i="2"/>
  <c r="D47" i="2"/>
  <c r="E122" i="2"/>
  <c r="D122" i="2"/>
  <c r="E174" i="2"/>
  <c r="E168" i="2" s="1"/>
  <c r="E16" i="2" s="1"/>
  <c r="E11" i="2" s="1"/>
  <c r="F174" i="2"/>
  <c r="F168" i="2" s="1"/>
  <c r="F16" i="2" s="1"/>
  <c r="F11" i="2" s="1"/>
  <c r="G174" i="2"/>
  <c r="G168" i="2" s="1"/>
  <c r="G16" i="2" s="1"/>
  <c r="G11" i="2" s="1"/>
  <c r="H174" i="2"/>
  <c r="H168" i="2" s="1"/>
  <c r="H16" i="2" s="1"/>
  <c r="H11" i="2" s="1"/>
  <c r="C196" i="2"/>
  <c r="F61" i="2"/>
  <c r="D75" i="2"/>
  <c r="E75" i="2"/>
  <c r="F75" i="2"/>
  <c r="G75" i="2"/>
  <c r="H75" i="2"/>
  <c r="D196" i="2"/>
  <c r="D29" i="2"/>
  <c r="D45" i="2"/>
  <c r="D188" i="2"/>
  <c r="E188" i="2"/>
  <c r="F188" i="2"/>
  <c r="G188" i="2"/>
  <c r="H188" i="2"/>
  <c r="D137" i="2"/>
  <c r="E137" i="2"/>
  <c r="F137" i="2"/>
  <c r="G137" i="2"/>
  <c r="H137" i="2"/>
  <c r="E135" i="2"/>
  <c r="F135" i="2"/>
  <c r="G135" i="2"/>
  <c r="H135" i="2"/>
  <c r="D133" i="2"/>
  <c r="E133" i="2"/>
  <c r="F133" i="2"/>
  <c r="G133" i="2"/>
  <c r="H133" i="2"/>
  <c r="D118" i="2"/>
  <c r="E118" i="2"/>
  <c r="F118" i="2"/>
  <c r="G118" i="2"/>
  <c r="H118" i="2"/>
  <c r="D115" i="2"/>
  <c r="E115" i="2"/>
  <c r="F115" i="2"/>
  <c r="G115" i="2"/>
  <c r="H115" i="2"/>
  <c r="D81" i="2"/>
  <c r="E81" i="2"/>
  <c r="F81" i="2"/>
  <c r="G81" i="2"/>
  <c r="H81" i="2"/>
  <c r="D77" i="2"/>
  <c r="E77" i="2"/>
  <c r="F77" i="2"/>
  <c r="G77" i="2"/>
  <c r="H77" i="2"/>
  <c r="D73" i="2"/>
  <c r="E73" i="2"/>
  <c r="F73" i="2"/>
  <c r="G73" i="2"/>
  <c r="H73" i="2"/>
  <c r="D71" i="2"/>
  <c r="E71" i="2"/>
  <c r="F71" i="2"/>
  <c r="G71" i="2"/>
  <c r="H71" i="2"/>
  <c r="D67" i="2"/>
  <c r="E67" i="2"/>
  <c r="F67" i="2"/>
  <c r="G67" i="2"/>
  <c r="H67" i="2"/>
  <c r="D35" i="2"/>
  <c r="E35" i="2"/>
  <c r="D33" i="2"/>
  <c r="D31" i="2"/>
  <c r="D43" i="2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61" i="2"/>
  <c r="G54" i="2"/>
  <c r="D192" i="2"/>
  <c r="E192" i="2"/>
  <c r="F192" i="2"/>
  <c r="G192" i="2"/>
  <c r="H192" i="2"/>
  <c r="C192" i="2"/>
  <c r="C190" i="2"/>
  <c r="D190" i="2"/>
  <c r="C120" i="2"/>
  <c r="C118" i="2"/>
  <c r="D120" i="2"/>
  <c r="E120" i="2"/>
  <c r="F120" i="2"/>
  <c r="G120" i="2"/>
  <c r="H120" i="2"/>
  <c r="C89" i="2"/>
  <c r="E196" i="2"/>
  <c r="E190" i="2"/>
  <c r="F196" i="2"/>
  <c r="F190" i="2"/>
  <c r="G196" i="2"/>
  <c r="G190" i="2"/>
  <c r="H196" i="2"/>
  <c r="H190" i="2"/>
  <c r="E130" i="2"/>
  <c r="G130" i="2"/>
  <c r="G125" i="2"/>
  <c r="H167" i="2"/>
  <c r="C29" i="2"/>
  <c r="E20" i="2"/>
  <c r="H56" i="2"/>
  <c r="E21" i="2"/>
  <c r="F183" i="2"/>
  <c r="F181" i="2" s="1"/>
  <c r="G22" i="2"/>
  <c r="F185" i="2"/>
  <c r="G91" i="2"/>
  <c r="H91" i="2"/>
  <c r="G444" i="4"/>
  <c r="G447" i="4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G450" i="4"/>
  <c r="E413" i="4"/>
  <c r="G363" i="4"/>
  <c r="I221" i="4"/>
  <c r="I203" i="4"/>
  <c r="G171" i="4"/>
  <c r="H134" i="4"/>
  <c r="H132" i="4" s="1"/>
  <c r="I68" i="4"/>
  <c r="D153" i="4"/>
  <c r="C124" i="4"/>
  <c r="E22" i="2"/>
  <c r="C205" i="4"/>
  <c r="C159" i="4"/>
  <c r="D132" i="4"/>
  <c r="I112" i="4"/>
  <c r="I101" i="4"/>
  <c r="D68" i="4"/>
  <c r="C30" i="4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C196" i="4"/>
  <c r="I191" i="4"/>
  <c r="C25" i="4"/>
  <c r="G167" i="2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H109" i="2"/>
  <c r="C175" i="2"/>
  <c r="D125" i="2"/>
  <c r="F107" i="2"/>
  <c r="G21" i="2"/>
  <c r="F170" i="2"/>
  <c r="H447" i="4"/>
  <c r="H445" i="4"/>
  <c r="H443" i="4"/>
  <c r="D357" i="4"/>
  <c r="F12" i="4"/>
  <c r="C309" i="4"/>
  <c r="C467" i="4"/>
  <c r="D466" i="4"/>
  <c r="C466" i="4" s="1"/>
  <c r="G101" i="4"/>
  <c r="C416" i="4"/>
  <c r="G341" i="4"/>
  <c r="E341" i="4"/>
  <c r="H17" i="4"/>
  <c r="H9" i="4" s="1"/>
  <c r="C364" i="4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E54" i="2"/>
  <c r="C468" i="4"/>
  <c r="C368" i="4"/>
  <c r="H357" i="4"/>
  <c r="C349" i="4"/>
  <c r="C304" i="4"/>
  <c r="C262" i="4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D109" i="2" l="1"/>
  <c r="C10" i="2"/>
  <c r="F167" i="2"/>
  <c r="E106" i="2"/>
  <c r="F109" i="2"/>
  <c r="D54" i="2"/>
  <c r="E167" i="2"/>
  <c r="F54" i="2"/>
  <c r="D14" i="2"/>
  <c r="D9" i="2" s="1"/>
  <c r="D167" i="2"/>
  <c r="E14" i="2"/>
  <c r="E9" i="2" s="1"/>
  <c r="E7" i="2" s="1"/>
  <c r="H54" i="2"/>
  <c r="H52" i="2" s="1"/>
  <c r="H13" i="2"/>
  <c r="H166" i="2"/>
  <c r="H14" i="2"/>
  <c r="H9" i="2" s="1"/>
  <c r="G166" i="2"/>
  <c r="G164" i="2" s="1"/>
  <c r="G14" i="2"/>
  <c r="G9" i="2" s="1"/>
  <c r="G7" i="2" s="1"/>
  <c r="F166" i="2"/>
  <c r="F14" i="2"/>
  <c r="F9" i="2" s="1"/>
  <c r="F7" i="2" s="1"/>
  <c r="C22" i="2"/>
  <c r="D168" i="2"/>
  <c r="D16" i="2" s="1"/>
  <c r="C174" i="2"/>
  <c r="C168" i="2" s="1"/>
  <c r="E170" i="2"/>
  <c r="C173" i="2"/>
  <c r="C167" i="2" s="1"/>
  <c r="E166" i="2"/>
  <c r="C172" i="2"/>
  <c r="C166" i="2" s="1"/>
  <c r="D105" i="2"/>
  <c r="D130" i="2"/>
  <c r="C132" i="2"/>
  <c r="C88" i="2"/>
  <c r="A83" i="2"/>
  <c r="A84" i="2" s="1"/>
  <c r="A85" i="2" s="1"/>
  <c r="A86" i="2" s="1"/>
  <c r="A87" i="2" s="1"/>
  <c r="A88" i="2" s="1"/>
  <c r="A89" i="2" s="1"/>
  <c r="C65" i="2"/>
  <c r="C111" i="2"/>
  <c r="H58" i="2"/>
  <c r="D55" i="2"/>
  <c r="C61" i="2"/>
  <c r="E107" i="2"/>
  <c r="E105" i="2" s="1"/>
  <c r="C60" i="2"/>
  <c r="E58" i="2"/>
  <c r="H130" i="2"/>
  <c r="C56" i="2"/>
  <c r="D58" i="2"/>
  <c r="C63" i="2"/>
  <c r="D24" i="2"/>
  <c r="C62" i="2"/>
  <c r="H170" i="2"/>
  <c r="G170" i="2"/>
  <c r="F21" i="2"/>
  <c r="F20" i="2"/>
  <c r="C115" i="2"/>
  <c r="D20" i="2"/>
  <c r="D21" i="2"/>
  <c r="G20" i="2"/>
  <c r="G18" i="2" s="1"/>
  <c r="H21" i="2"/>
  <c r="E91" i="2"/>
  <c r="C91" i="2" s="1"/>
  <c r="H105" i="2"/>
  <c r="H20" i="2"/>
  <c r="H86" i="2"/>
  <c r="C20" i="2"/>
  <c r="F86" i="2"/>
  <c r="F105" i="2"/>
  <c r="G86" i="2"/>
  <c r="D86" i="2"/>
  <c r="H164" i="2"/>
  <c r="E18" i="2"/>
  <c r="E52" i="2"/>
  <c r="F164" i="2"/>
  <c r="G7" i="4"/>
  <c r="H250" i="4"/>
  <c r="D11" i="4"/>
  <c r="C411" i="4"/>
  <c r="C409" i="4" s="1"/>
  <c r="G18" i="4"/>
  <c r="G10" i="4" s="1"/>
  <c r="G235" i="4"/>
  <c r="G233" i="4" s="1"/>
  <c r="G241" i="4"/>
  <c r="D21" i="4"/>
  <c r="C21" i="4" s="1"/>
  <c r="F15" i="4"/>
  <c r="D464" i="4"/>
  <c r="C465" i="4"/>
  <c r="C357" i="4"/>
  <c r="F130" i="2"/>
  <c r="F125" i="2"/>
  <c r="C173" i="4"/>
  <c r="I447" i="4"/>
  <c r="G58" i="2"/>
  <c r="G55" i="2"/>
  <c r="G52" i="2" s="1"/>
  <c r="F55" i="2"/>
  <c r="F58" i="2"/>
  <c r="F235" i="4"/>
  <c r="F233" i="4" s="1"/>
  <c r="I17" i="4"/>
  <c r="I9" i="4" s="1"/>
  <c r="D149" i="4"/>
  <c r="C151" i="4"/>
  <c r="C16" i="4"/>
  <c r="C8" i="4" s="1"/>
  <c r="D166" i="2"/>
  <c r="D170" i="2"/>
  <c r="C363" i="4"/>
  <c r="E17" i="4"/>
  <c r="C360" i="4"/>
  <c r="G106" i="2"/>
  <c r="C110" i="2"/>
  <c r="G150" i="4"/>
  <c r="G153" i="4"/>
  <c r="C153" i="4" s="1"/>
  <c r="F259" i="4"/>
  <c r="F258" i="4" s="1"/>
  <c r="C258" i="4" s="1"/>
  <c r="F266" i="4"/>
  <c r="I134" i="4"/>
  <c r="I132" i="4" s="1"/>
  <c r="I141" i="4"/>
  <c r="H62" i="4"/>
  <c r="C62" i="4" s="1"/>
  <c r="C383" i="4"/>
  <c r="C380" i="4" s="1"/>
  <c r="C193" i="4"/>
  <c r="C195" i="2"/>
  <c r="E164" i="2" l="1"/>
  <c r="C109" i="2"/>
  <c r="C16" i="2"/>
  <c r="D11" i="2"/>
  <c r="C11" i="2" s="1"/>
  <c r="C13" i="2"/>
  <c r="H8" i="2"/>
  <c r="C9" i="2"/>
  <c r="D7" i="2"/>
  <c r="C54" i="2"/>
  <c r="D52" i="2"/>
  <c r="D164" i="2"/>
  <c r="A90" i="2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C21" i="2"/>
  <c r="C18" i="2" s="1"/>
  <c r="C107" i="2"/>
  <c r="C86" i="2"/>
  <c r="C58" i="2"/>
  <c r="C55" i="2"/>
  <c r="C164" i="2"/>
  <c r="H18" i="2"/>
  <c r="F18" i="2"/>
  <c r="D18" i="2"/>
  <c r="C170" i="2"/>
  <c r="D12" i="2"/>
  <c r="E12" i="2"/>
  <c r="C24" i="2"/>
  <c r="E185" i="2"/>
  <c r="E183" i="2"/>
  <c r="E181" i="2" s="1"/>
  <c r="G183" i="2"/>
  <c r="G181" i="2" s="1"/>
  <c r="G185" i="2"/>
  <c r="C191" i="4"/>
  <c r="C184" i="4"/>
  <c r="C181" i="4" s="1"/>
  <c r="G149" i="4"/>
  <c r="C149" i="4" s="1"/>
  <c r="C150" i="4"/>
  <c r="C187" i="2"/>
  <c r="E9" i="4"/>
  <c r="E7" i="4" s="1"/>
  <c r="E15" i="4"/>
  <c r="F52" i="2"/>
  <c r="D463" i="4"/>
  <c r="C464" i="4"/>
  <c r="G105" i="2"/>
  <c r="C105" i="2" s="1"/>
  <c r="C106" i="2"/>
  <c r="C125" i="2"/>
  <c r="C130" i="2"/>
  <c r="G15" i="4"/>
  <c r="H244" i="4"/>
  <c r="I250" i="4"/>
  <c r="C52" i="2" l="1"/>
  <c r="H7" i="2"/>
  <c r="C7" i="2" s="1"/>
  <c r="C8" i="2"/>
  <c r="A137" i="2"/>
  <c r="A138" i="2" s="1"/>
  <c r="A139" i="2" s="1"/>
  <c r="A140" i="2" s="1"/>
  <c r="A141" i="2" s="1"/>
  <c r="A142" i="2" s="1"/>
  <c r="A143" i="2" s="1"/>
  <c r="A144" i="2" s="1"/>
  <c r="F12" i="2"/>
  <c r="H18" i="4"/>
  <c r="H241" i="4"/>
  <c r="H235" i="4"/>
  <c r="H233" i="4" s="1"/>
  <c r="C183" i="2"/>
  <c r="C181" i="2" s="1"/>
  <c r="C185" i="2"/>
  <c r="H185" i="2"/>
  <c r="H183" i="2"/>
  <c r="H181" i="2" s="1"/>
  <c r="I244" i="4"/>
  <c r="C244" i="4" s="1"/>
  <c r="C250" i="4"/>
  <c r="C249" i="4" s="1"/>
  <c r="C463" i="4"/>
  <c r="D462" i="4"/>
  <c r="A145" i="2" l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G12" i="2"/>
  <c r="C235" i="4"/>
  <c r="C241" i="4"/>
  <c r="D461" i="4"/>
  <c r="C462" i="4"/>
  <c r="I18" i="4"/>
  <c r="I235" i="4"/>
  <c r="I233" i="4" s="1"/>
  <c r="C233" i="4" s="1"/>
  <c r="I241" i="4"/>
  <c r="H10" i="4"/>
  <c r="H7" i="4" s="1"/>
  <c r="H15" i="4"/>
  <c r="A161" i="2" l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H12" i="2"/>
  <c r="C12" i="2" s="1"/>
  <c r="I10" i="4"/>
  <c r="I7" i="4" s="1"/>
  <c r="I15" i="4"/>
  <c r="D460" i="4"/>
  <c r="C461" i="4"/>
  <c r="D459" i="4" l="1"/>
  <c r="C460" i="4"/>
  <c r="D458" i="4" l="1"/>
  <c r="C459" i="4"/>
  <c r="C458" i="4" l="1"/>
  <c r="D457" i="4"/>
  <c r="D456" i="4" l="1"/>
  <c r="C457" i="4"/>
  <c r="D455" i="4" l="1"/>
  <c r="C456" i="4"/>
  <c r="D454" i="4" l="1"/>
  <c r="D452" i="4"/>
  <c r="C455" i="4"/>
  <c r="D449" i="4" l="1"/>
  <c r="C452" i="4"/>
  <c r="D453" i="4"/>
  <c r="D451" i="4"/>
  <c r="C454" i="4"/>
  <c r="C453" i="4" s="1"/>
  <c r="D448" i="4" l="1"/>
  <c r="D450" i="4"/>
  <c r="D445" i="4" s="1"/>
  <c r="D444" i="4" s="1"/>
  <c r="D443" i="4" s="1"/>
  <c r="C451" i="4"/>
  <c r="C450" i="4" s="1"/>
  <c r="C449" i="4"/>
  <c r="C445" i="4" s="1"/>
  <c r="D18" i="4"/>
  <c r="D10" i="4" l="1"/>
  <c r="C18" i="4"/>
  <c r="C10" i="4" s="1"/>
  <c r="C448" i="4"/>
  <c r="D447" i="4"/>
  <c r="C447" i="4" s="1"/>
  <c r="D17" i="4"/>
  <c r="C444" i="4" l="1"/>
  <c r="C443" i="4" s="1"/>
  <c r="C17" i="4"/>
  <c r="C9" i="4" s="1"/>
  <c r="C7" i="4" s="1"/>
  <c r="D9" i="4"/>
  <c r="D7" i="4" s="1"/>
  <c r="D15" i="4"/>
  <c r="C15" i="4" s="1"/>
  <c r="C15" i="2" l="1"/>
  <c r="C14" i="2"/>
</calcChain>
</file>

<file path=xl/sharedStrings.xml><?xml version="1.0" encoding="utf-8"?>
<sst xmlns="http://schemas.openxmlformats.org/spreadsheetml/2006/main" count="1135" uniqueCount="260">
  <si>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</si>
  <si>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</si>
  <si>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</si>
  <si>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</si>
  <si>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</si>
  <si>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</si>
  <si>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</si>
  <si>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</si>
  <si>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</si>
  <si>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</si>
  <si>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</si>
  <si>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</si>
  <si>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</si>
  <si>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</si>
  <si>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</si>
  <si>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</si>
  <si>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</si>
  <si>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</si>
  <si>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</si>
  <si>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</si>
  <si>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</si>
  <si>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</si>
  <si>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</si>
  <si>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</si>
  <si>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</si>
  <si>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</si>
  <si>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</si>
  <si>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</si>
  <si>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</si>
  <si>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</si>
  <si>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</si>
  <si>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</si>
  <si>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</si>
  <si>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</si>
  <si>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</si>
  <si>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</si>
  <si>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</si>
  <si>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</si>
  <si>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</si>
  <si>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</si>
  <si>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</si>
  <si>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</si>
  <si>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</si>
  <si>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</si>
  <si>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</si>
  <si>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</si>
  <si>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</si>
  <si>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</si>
  <si>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</si>
  <si>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</si>
  <si>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</si>
  <si>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</si>
  <si>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</si>
  <si>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</si>
  <si>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</si>
  <si>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</si>
  <si>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</si>
  <si>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</si>
  <si>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</si>
  <si>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</si>
  <si>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</si>
  <si>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</si>
  <si>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</si>
  <si>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</si>
  <si>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</si>
  <si>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</si>
  <si>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</si>
  <si>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</si>
  <si>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</si>
  <si>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</si>
  <si>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</si>
  <si>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</si>
  <si>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</si>
  <si>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</si>
  <si>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</si>
  <si>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</si>
  <si>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</si>
  <si>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</si>
  <si>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</si>
  <si>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</si>
  <si>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</si>
  <si>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</si>
  <si>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</si>
  <si>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</si>
  <si>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</si>
  <si>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</si>
  <si>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</si>
  <si>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</si>
  <si>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</si>
  <si>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</si>
  <si>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</si>
  <si>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</si>
  <si>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</si>
  <si>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</si>
  <si>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</si>
  <si>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</si>
  <si>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</si>
  <si>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</si>
  <si>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</si>
  <si>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</si>
  <si>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</si>
  <si>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</si>
  <si>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</si>
  <si>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</si>
  <si>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</si>
  <si>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</si>
  <si>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</si>
  <si>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</si>
  <si>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</si>
  <si>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</si>
  <si>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</si>
  <si>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</si>
  <si>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</si>
  <si>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</si>
  <si>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</si>
  <si>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</si>
  <si>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</si>
  <si>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</si>
  <si>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</si>
  <si>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</si>
  <si>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</si>
  <si>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</si>
  <si>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</si>
  <si>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</si>
  <si>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</si>
  <si>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</si>
  <si>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</si>
  <si>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</si>
  <si>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</si>
  <si>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</si>
  <si>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</si>
  <si>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</si>
  <si>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</si>
  <si>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</si>
  <si>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</si>
  <si>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</si>
  <si>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</si>
  <si>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</si>
  <si>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</si>
  <si>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</si>
  <si>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</si>
  <si>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</si>
  <si>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</si>
  <si>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</si>
  <si>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</si>
  <si>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</si>
  <si>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</si>
  <si>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</si>
  <si>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</si>
  <si>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</si>
  <si>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</si>
  <si>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</si>
  <si>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</si>
  <si>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</si>
  <si>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</si>
  <si>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</si>
  <si>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</si>
  <si>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</si>
  <si>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</si>
  <si>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</si>
  <si>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</si>
  <si>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</si>
  <si>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</si>
  <si>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</si>
  <si>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</si>
  <si>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</si>
  <si>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</si>
  <si>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</si>
  <si>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</si>
  <si>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</si>
  <si>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</si>
  <si>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</si>
  <si>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</si>
  <si>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</si>
  <si>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</si>
  <si>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</si>
  <si>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</si>
  <si>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</si>
  <si>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</si>
  <si>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</si>
  <si>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</si>
  <si>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</si>
  <si>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</si>
  <si>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</si>
  <si>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</si>
  <si>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</si>
  <si>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</si>
  <si>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</si>
  <si>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</si>
  <si>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</si>
  <si>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</si>
  <si>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</si>
  <si>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</si>
  <si>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</si>
  <si>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</si>
  <si>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</si>
  <si>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</si>
  <si>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</si>
  <si>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</si>
  <si>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</si>
  <si>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</si>
  <si>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</si>
  <si>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</si>
  <si>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</si>
  <si>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</si>
  <si>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</si>
  <si>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</si>
  <si>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</si>
  <si>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</si>
  <si>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</si>
  <si>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</si>
  <si>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</si>
  <si>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</si>
  <si>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</si>
  <si>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</si>
  <si>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</si>
  <si>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</si>
  <si>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</si>
  <si>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Федеральный бюджет     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</si>
  <si>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</si>
  <si>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</si>
  <si>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</si>
  <si>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</si>
  <si>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</si>
  <si>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</si>
  <si>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</si>
  <si>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</si>
  <si>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</si>
  <si>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</si>
  <si>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</si>
  <si>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</si>
  <si>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</si>
  <si>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</si>
  <si>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</si>
  <si>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</si>
  <si>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</si>
  <si>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Подпрограмма 4 «Организация и осуществление мероприятий по работе с детьми и молодежью, по предупреждению терроризма и профилактике экстремизма на территории Артемовского городского округа » 
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</si>
  <si>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</si>
  <si>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</si>
  <si>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</si>
  <si>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в Артемовском городском округе на период до 2022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</si>
  <si>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2022 года»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</si>
  <si>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</si>
  <si>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Мероприятие 4 Проведение комплексных кадастровых работ</t>
  </si>
  <si>
    <t>38,39,40,41,42,43,44,45</t>
  </si>
  <si>
    <t>52,53,55,56</t>
  </si>
  <si>
    <t>88,89,90</t>
  </si>
  <si>
    <t>102,104,106</t>
  </si>
  <si>
    <t>Подпрограмма 5 «Совершенствование системы гражданской обороны,защиты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</si>
  <si>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Подпрограмма 8 «Обеспечение реализации муниципальной программы»</t>
  </si>
  <si>
    <t>67,68,69</t>
  </si>
  <si>
    <t>71,72,73</t>
  </si>
  <si>
    <t>79,81,83</t>
  </si>
  <si>
    <t>92.1</t>
  </si>
  <si>
    <t>92.2</t>
  </si>
  <si>
    <t>Мероприятие 4 Создание новых спортивных площадок и  обустройство действующих спортивных объектов</t>
  </si>
  <si>
    <t>42.1</t>
  </si>
  <si>
    <t>42.2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</si>
  <si>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</si>
  <si>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6 Дополнительное финансовое обеспечение деятельности муниципального учреждения Артемовского городского округа «Центр по расчету и выплате субсидий и приватизации жилья«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</si>
</sst>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87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4" fillId="0" borderId="1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right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view="pageBreakPreview" topLeftCell="A136" zoomScale="75" zoomScaleNormal="90" zoomScaleSheetLayoutView="75" zoomScalePageLayoutView="90" workbookViewId="0">
      <selection activeCell="E162" sqref="E162"/>
    </sheetView>
  </sheetViews>
  <sheetFormatPr defaultRowHeight="15" x14ac:dyDescent="0.25"/>
  <cols>
    <col min="1" max="1" width="10.85546875" style="3" customWidth="1"/>
    <col min="2" max="2" width="52.7109375" style="1" customWidth="1"/>
    <col min="3" max="3" width="19.140625" style="2" customWidth="1"/>
    <col min="4" max="4" width="18.140625" style="2" customWidth="1"/>
    <col min="5" max="5" width="18.5703125" style="62" customWidth="1"/>
    <col min="6" max="6" width="18.85546875" style="2" customWidth="1"/>
    <col min="7" max="7" width="18.140625" style="2" customWidth="1"/>
    <col min="8" max="8" width="19.140625" style="2" customWidth="1"/>
    <col min="9" max="9" width="21" style="2" customWidth="1"/>
    <col min="10" max="10" width="9.28515625" style="2" bestFit="1" customWidth="1"/>
    <col min="11" max="11" width="9.42578125" style="2" customWidth="1"/>
    <col min="12" max="12" width="9.42578125" style="2" bestFit="1" customWidth="1"/>
    <col min="13" max="13" width="9.28515625" style="2" bestFit="1" customWidth="1"/>
    <col min="14" max="15" width="9.42578125" style="2" bestFit="1" customWidth="1"/>
    <col min="16" max="16384" width="9.140625" style="2"/>
  </cols>
  <sheetData>
    <row r="1" spans="1:9" ht="89.25" customHeight="1" x14ac:dyDescent="0.25">
      <c r="A1" s="68" t="s">
        <v>152</v>
      </c>
      <c r="B1" s="69"/>
      <c r="C1" s="70"/>
      <c r="D1" s="70"/>
      <c r="E1" s="70"/>
      <c r="F1" s="70"/>
      <c r="G1" s="149" t="s">
        <v>189</v>
      </c>
      <c r="H1" s="149"/>
      <c r="I1" s="149"/>
    </row>
    <row r="2" spans="1:9" ht="104.25" customHeight="1" x14ac:dyDescent="0.25">
      <c r="A2" s="68"/>
      <c r="B2" s="69"/>
      <c r="C2" s="70"/>
      <c r="D2" s="70"/>
      <c r="E2" s="70"/>
      <c r="F2" s="161" t="s">
        <v>241</v>
      </c>
      <c r="G2" s="161"/>
      <c r="H2" s="161"/>
      <c r="I2" s="161"/>
    </row>
    <row r="3" spans="1:9" ht="83.25" customHeight="1" x14ac:dyDescent="0.25">
      <c r="A3" s="150" t="s">
        <v>240</v>
      </c>
      <c r="B3" s="151"/>
      <c r="C3" s="151"/>
      <c r="D3" s="151"/>
      <c r="E3" s="151"/>
      <c r="F3" s="151"/>
      <c r="G3" s="151"/>
      <c r="H3" s="151"/>
      <c r="I3" s="152"/>
    </row>
    <row r="4" spans="1:9" ht="159.75" customHeight="1" x14ac:dyDescent="0.25">
      <c r="A4" s="155" t="s">
        <v>214</v>
      </c>
      <c r="B4" s="158" t="s">
        <v>44</v>
      </c>
      <c r="C4" s="145"/>
      <c r="D4" s="136"/>
      <c r="E4" s="136"/>
      <c r="F4" s="136"/>
      <c r="G4" s="136"/>
      <c r="H4" s="137"/>
      <c r="I4" s="73" t="s">
        <v>50</v>
      </c>
    </row>
    <row r="5" spans="1:9" ht="27" customHeight="1" x14ac:dyDescent="0.3">
      <c r="A5" s="156"/>
      <c r="B5" s="159"/>
      <c r="C5" s="153" t="s">
        <v>45</v>
      </c>
      <c r="D5" s="140"/>
      <c r="E5" s="140"/>
      <c r="F5" s="140"/>
      <c r="G5" s="140"/>
      <c r="H5" s="141"/>
      <c r="I5" s="17"/>
    </row>
    <row r="6" spans="1:9" ht="20.25" x14ac:dyDescent="0.3">
      <c r="A6" s="157"/>
      <c r="B6" s="160"/>
      <c r="C6" s="154"/>
      <c r="D6" s="64">
        <v>2018</v>
      </c>
      <c r="E6" s="64">
        <v>2019</v>
      </c>
      <c r="F6" s="64">
        <v>2020</v>
      </c>
      <c r="G6" s="64">
        <v>2021</v>
      </c>
      <c r="H6" s="64">
        <v>2022</v>
      </c>
      <c r="I6" s="17"/>
    </row>
    <row r="7" spans="1:9" ht="40.5" x14ac:dyDescent="0.35">
      <c r="A7" s="122">
        <v>1</v>
      </c>
      <c r="B7" s="9" t="s">
        <v>0</v>
      </c>
      <c r="C7" s="98">
        <f t="shared" ref="C7:C10" si="0">SUM(D7:H7)</f>
        <v>2122627.1999999997</v>
      </c>
      <c r="D7" s="127">
        <f>D8+D9+D10+D11</f>
        <v>424547.3</v>
      </c>
      <c r="E7" s="127">
        <f t="shared" ref="E7:H7" si="1">E8+E9+E10+E11</f>
        <v>417141.8</v>
      </c>
      <c r="F7" s="127">
        <f t="shared" si="1"/>
        <v>417468.30000000005</v>
      </c>
      <c r="G7" s="127">
        <f t="shared" si="1"/>
        <v>436411.9</v>
      </c>
      <c r="H7" s="127">
        <f t="shared" si="1"/>
        <v>427057.9</v>
      </c>
      <c r="I7" s="123" t="s">
        <v>76</v>
      </c>
    </row>
    <row r="8" spans="1:9" ht="21" x14ac:dyDescent="0.35">
      <c r="A8" s="122">
        <f>A7+1</f>
        <v>2</v>
      </c>
      <c r="B8" s="9" t="s">
        <v>1</v>
      </c>
      <c r="C8" s="98">
        <f t="shared" si="0"/>
        <v>271012.90000000002</v>
      </c>
      <c r="D8" s="127">
        <f>D13</f>
        <v>55506.7</v>
      </c>
      <c r="E8" s="127">
        <f t="shared" ref="E8:H8" si="2">E13</f>
        <v>56274.7</v>
      </c>
      <c r="F8" s="127">
        <f t="shared" si="2"/>
        <v>56386.5</v>
      </c>
      <c r="G8" s="127">
        <f t="shared" si="2"/>
        <v>56489.5</v>
      </c>
      <c r="H8" s="127">
        <f t="shared" si="2"/>
        <v>46355.5</v>
      </c>
      <c r="I8" s="123" t="s">
        <v>76</v>
      </c>
    </row>
    <row r="9" spans="1:9" ht="21" x14ac:dyDescent="0.35">
      <c r="A9" s="122">
        <f t="shared" ref="A9:A12" si="3">A8+1</f>
        <v>3</v>
      </c>
      <c r="B9" s="9" t="s">
        <v>2</v>
      </c>
      <c r="C9" s="98">
        <f t="shared" si="0"/>
        <v>1150593.2</v>
      </c>
      <c r="D9" s="127">
        <f>D14</f>
        <v>222477.4</v>
      </c>
      <c r="E9" s="127">
        <f t="shared" ref="E9:H9" si="4">E14</f>
        <v>222501.4</v>
      </c>
      <c r="F9" s="127">
        <f t="shared" si="4"/>
        <v>222527.4</v>
      </c>
      <c r="G9" s="127">
        <f t="shared" si="4"/>
        <v>241543.5</v>
      </c>
      <c r="H9" s="127">
        <f t="shared" si="4"/>
        <v>241543.5</v>
      </c>
      <c r="I9" s="123" t="s">
        <v>76</v>
      </c>
    </row>
    <row r="10" spans="1:9" ht="21" x14ac:dyDescent="0.35">
      <c r="A10" s="122">
        <f t="shared" si="3"/>
        <v>4</v>
      </c>
      <c r="B10" s="9" t="s">
        <v>3</v>
      </c>
      <c r="C10" s="98">
        <f t="shared" si="0"/>
        <v>700411.10000000009</v>
      </c>
      <c r="D10" s="127">
        <f>D15</f>
        <v>146483.20000000001</v>
      </c>
      <c r="E10" s="127">
        <f t="shared" ref="E10:H10" si="5">E15</f>
        <v>138285.70000000001</v>
      </c>
      <c r="F10" s="127">
        <f t="shared" si="5"/>
        <v>138454.39999999999</v>
      </c>
      <c r="G10" s="127">
        <f t="shared" si="5"/>
        <v>138228.9</v>
      </c>
      <c r="H10" s="127">
        <f t="shared" si="5"/>
        <v>138958.9</v>
      </c>
      <c r="I10" s="123" t="s">
        <v>76</v>
      </c>
    </row>
    <row r="11" spans="1:9" ht="21" x14ac:dyDescent="0.35">
      <c r="A11" s="122">
        <f t="shared" si="3"/>
        <v>5</v>
      </c>
      <c r="B11" s="9" t="s">
        <v>118</v>
      </c>
      <c r="C11" s="98">
        <f t="shared" ref="C11:C15" si="6">SUM(D11:H11)</f>
        <v>610</v>
      </c>
      <c r="D11" s="127">
        <f>D16</f>
        <v>80</v>
      </c>
      <c r="E11" s="127">
        <f t="shared" ref="E11:H11" si="7">E16</f>
        <v>80</v>
      </c>
      <c r="F11" s="127">
        <f t="shared" si="7"/>
        <v>100</v>
      </c>
      <c r="G11" s="127">
        <f t="shared" si="7"/>
        <v>150</v>
      </c>
      <c r="H11" s="127">
        <f t="shared" si="7"/>
        <v>200</v>
      </c>
      <c r="I11" s="123" t="s">
        <v>76</v>
      </c>
    </row>
    <row r="12" spans="1:9" ht="40.5" customHeight="1" x14ac:dyDescent="0.35">
      <c r="A12" s="122">
        <f t="shared" si="3"/>
        <v>6</v>
      </c>
      <c r="B12" s="9" t="s">
        <v>39</v>
      </c>
      <c r="C12" s="98">
        <f t="shared" si="6"/>
        <v>2122627.1999999997</v>
      </c>
      <c r="D12" s="98">
        <f t="shared" ref="D12:H12" si="8">D13+D14+D15+D16</f>
        <v>424547.3</v>
      </c>
      <c r="E12" s="98">
        <f t="shared" si="8"/>
        <v>417141.8</v>
      </c>
      <c r="F12" s="98">
        <f t="shared" si="8"/>
        <v>417468.30000000005</v>
      </c>
      <c r="G12" s="98">
        <f t="shared" si="8"/>
        <v>436411.9</v>
      </c>
      <c r="H12" s="98">
        <f t="shared" si="8"/>
        <v>427057.9</v>
      </c>
      <c r="I12" s="64" t="s">
        <v>76</v>
      </c>
    </row>
    <row r="13" spans="1:9" ht="20.25" x14ac:dyDescent="0.3">
      <c r="A13" s="119">
        <f t="shared" ref="A13:A74" si="9">A12+1</f>
        <v>7</v>
      </c>
      <c r="B13" s="9" t="s">
        <v>1</v>
      </c>
      <c r="C13" s="98">
        <f t="shared" si="6"/>
        <v>271012.90000000002</v>
      </c>
      <c r="D13" s="98">
        <f>D26+D60+D171</f>
        <v>55506.7</v>
      </c>
      <c r="E13" s="98">
        <f>E26+E60+E171</f>
        <v>56274.7</v>
      </c>
      <c r="F13" s="98">
        <f>F26+F60+F171</f>
        <v>56386.5</v>
      </c>
      <c r="G13" s="98">
        <f>G26+G60+G171</f>
        <v>56489.5</v>
      </c>
      <c r="H13" s="98">
        <f>H26+H60+H171</f>
        <v>46355.5</v>
      </c>
      <c r="I13" s="64" t="s">
        <v>76</v>
      </c>
    </row>
    <row r="14" spans="1:9" ht="20.25" x14ac:dyDescent="0.3">
      <c r="A14" s="119">
        <f t="shared" si="9"/>
        <v>8</v>
      </c>
      <c r="B14" s="9" t="s">
        <v>2</v>
      </c>
      <c r="C14" s="98">
        <f t="shared" si="6"/>
        <v>1150593.2</v>
      </c>
      <c r="D14" s="98">
        <f>D27+D61+D92+D110+D147+D172+D186</f>
        <v>222477.4</v>
      </c>
      <c r="E14" s="98">
        <f>E27+E61+E92+E110+E147+E172+E186</f>
        <v>222501.4</v>
      </c>
      <c r="F14" s="98">
        <f>F27+F61+F92+F110+F147+F172+F186</f>
        <v>222527.4</v>
      </c>
      <c r="G14" s="98">
        <f>G27+G61+G92+G110+G147+G172+G186</f>
        <v>241543.5</v>
      </c>
      <c r="H14" s="98">
        <f>H27+H61+H92+H110+H147+H172+H186</f>
        <v>241543.5</v>
      </c>
      <c r="I14" s="64" t="s">
        <v>76</v>
      </c>
    </row>
    <row r="15" spans="1:9" ht="20.25" x14ac:dyDescent="0.3">
      <c r="A15" s="119">
        <f t="shared" si="9"/>
        <v>9</v>
      </c>
      <c r="B15" s="9" t="s">
        <v>3</v>
      </c>
      <c r="C15" s="98">
        <f t="shared" si="6"/>
        <v>700411.10000000009</v>
      </c>
      <c r="D15" s="98">
        <f>D28+D62+D93+D111+D132+D148+D173+D187</f>
        <v>146483.20000000001</v>
      </c>
      <c r="E15" s="98">
        <f>E28+E62+E93+E111+E132+E148+E173+E187</f>
        <v>138285.70000000001</v>
      </c>
      <c r="F15" s="98">
        <f>F28+F62+F93+F111+F132+F148+F173+F187</f>
        <v>138454.39999999999</v>
      </c>
      <c r="G15" s="98">
        <f>G28+G62+G93+G111+G132+G148+G173+G187</f>
        <v>138228.9</v>
      </c>
      <c r="H15" s="98">
        <f>H28+H62+H93+H111+H132+H148+H173+H187</f>
        <v>138958.9</v>
      </c>
      <c r="I15" s="64" t="s">
        <v>76</v>
      </c>
    </row>
    <row r="16" spans="1:9" ht="20.25" x14ac:dyDescent="0.3">
      <c r="A16" s="119">
        <f t="shared" si="9"/>
        <v>10</v>
      </c>
      <c r="B16" s="9" t="s">
        <v>118</v>
      </c>
      <c r="C16" s="98">
        <f>D16+E16+F16+G16+H16</f>
        <v>610</v>
      </c>
      <c r="D16" s="98">
        <f>D168</f>
        <v>80</v>
      </c>
      <c r="E16" s="98">
        <f t="shared" ref="E16:H16" si="10">E168</f>
        <v>80</v>
      </c>
      <c r="F16" s="98">
        <f t="shared" si="10"/>
        <v>100</v>
      </c>
      <c r="G16" s="98">
        <f t="shared" si="10"/>
        <v>150</v>
      </c>
      <c r="H16" s="98">
        <f t="shared" si="10"/>
        <v>200</v>
      </c>
      <c r="I16" s="64" t="s">
        <v>76</v>
      </c>
    </row>
    <row r="17" spans="1:9" ht="39" customHeight="1" x14ac:dyDescent="0.3">
      <c r="A17" s="119">
        <f t="shared" si="9"/>
        <v>11</v>
      </c>
      <c r="B17" s="138" t="s">
        <v>103</v>
      </c>
      <c r="C17" s="138"/>
      <c r="D17" s="138"/>
      <c r="E17" s="138"/>
      <c r="F17" s="138"/>
      <c r="G17" s="138"/>
      <c r="H17" s="138"/>
      <c r="I17" s="138"/>
    </row>
    <row r="18" spans="1:9" ht="20.25" x14ac:dyDescent="0.3">
      <c r="A18" s="119">
        <f t="shared" si="9"/>
        <v>12</v>
      </c>
      <c r="B18" s="9" t="s">
        <v>6</v>
      </c>
      <c r="C18" s="97">
        <f>C20+C21+C22</f>
        <v>40852.800000000003</v>
      </c>
      <c r="D18" s="97">
        <f t="shared" ref="D18:H18" si="11">D20+D21+D22</f>
        <v>10642.6</v>
      </c>
      <c r="E18" s="97">
        <f t="shared" si="11"/>
        <v>6998.5999999999995</v>
      </c>
      <c r="F18" s="97">
        <f t="shared" si="11"/>
        <v>7113.4</v>
      </c>
      <c r="G18" s="97">
        <f t="shared" si="11"/>
        <v>8049.1</v>
      </c>
      <c r="H18" s="97">
        <f t="shared" si="11"/>
        <v>8049.1</v>
      </c>
      <c r="I18" s="64" t="s">
        <v>76</v>
      </c>
    </row>
    <row r="19" spans="1:9" ht="20.25" x14ac:dyDescent="0.3">
      <c r="A19" s="119">
        <f t="shared" si="9"/>
        <v>13</v>
      </c>
      <c r="B19" s="9" t="s">
        <v>7</v>
      </c>
      <c r="C19" s="97"/>
      <c r="D19" s="97"/>
      <c r="E19" s="97"/>
      <c r="F19" s="97"/>
      <c r="G19" s="97"/>
      <c r="H19" s="97"/>
      <c r="I19" s="64" t="s">
        <v>76</v>
      </c>
    </row>
    <row r="20" spans="1:9" ht="20.25" x14ac:dyDescent="0.3">
      <c r="A20" s="119">
        <f t="shared" si="9"/>
        <v>14</v>
      </c>
      <c r="B20" s="9" t="s">
        <v>1</v>
      </c>
      <c r="C20" s="97">
        <f t="shared" ref="C20:H20" si="12">C26</f>
        <v>14284.5</v>
      </c>
      <c r="D20" s="97">
        <f t="shared" si="12"/>
        <v>3037.7</v>
      </c>
      <c r="E20" s="97">
        <f t="shared" si="12"/>
        <v>2744.7</v>
      </c>
      <c r="F20" s="97">
        <f t="shared" si="12"/>
        <v>2859.5</v>
      </c>
      <c r="G20" s="97">
        <f t="shared" si="12"/>
        <v>2821.3</v>
      </c>
      <c r="H20" s="97">
        <f t="shared" si="12"/>
        <v>2821.3</v>
      </c>
      <c r="I20" s="64" t="s">
        <v>76</v>
      </c>
    </row>
    <row r="21" spans="1:9" ht="20.25" x14ac:dyDescent="0.3">
      <c r="A21" s="119">
        <f t="shared" si="9"/>
        <v>15</v>
      </c>
      <c r="B21" s="9" t="s">
        <v>2</v>
      </c>
      <c r="C21" s="98">
        <f>D21+E21+F21+G21+H21</f>
        <v>524.29999999999995</v>
      </c>
      <c r="D21" s="97">
        <f>D27</f>
        <v>106.5</v>
      </c>
      <c r="E21" s="97">
        <f t="shared" ref="D21:H22" si="13">E27</f>
        <v>106.5</v>
      </c>
      <c r="F21" s="97">
        <f t="shared" si="13"/>
        <v>106.5</v>
      </c>
      <c r="G21" s="97">
        <f t="shared" si="13"/>
        <v>102.39999999999999</v>
      </c>
      <c r="H21" s="97">
        <f t="shared" si="13"/>
        <v>102.39999999999999</v>
      </c>
      <c r="I21" s="64" t="s">
        <v>76</v>
      </c>
    </row>
    <row r="22" spans="1:9" ht="20.25" x14ac:dyDescent="0.3">
      <c r="A22" s="119">
        <f t="shared" si="9"/>
        <v>16</v>
      </c>
      <c r="B22" s="9" t="s">
        <v>3</v>
      </c>
      <c r="C22" s="98">
        <f>D22+E22+F22+G22+H22</f>
        <v>26044</v>
      </c>
      <c r="D22" s="97">
        <f t="shared" si="13"/>
        <v>7498.4000000000005</v>
      </c>
      <c r="E22" s="97">
        <f t="shared" si="13"/>
        <v>4147.3999999999996</v>
      </c>
      <c r="F22" s="97">
        <f t="shared" si="13"/>
        <v>4147.3999999999996</v>
      </c>
      <c r="G22" s="97">
        <f t="shared" si="13"/>
        <v>5125.3999999999996</v>
      </c>
      <c r="H22" s="97">
        <f t="shared" si="13"/>
        <v>5125.3999999999996</v>
      </c>
      <c r="I22" s="64" t="s">
        <v>76</v>
      </c>
    </row>
    <row r="23" spans="1:9" ht="20.25" x14ac:dyDescent="0.3">
      <c r="A23" s="119">
        <f t="shared" si="9"/>
        <v>17</v>
      </c>
      <c r="B23" s="139" t="s">
        <v>8</v>
      </c>
      <c r="C23" s="140"/>
      <c r="D23" s="140"/>
      <c r="E23" s="140"/>
      <c r="F23" s="140"/>
      <c r="G23" s="140"/>
      <c r="H23" s="140"/>
      <c r="I23" s="141"/>
    </row>
    <row r="24" spans="1:9" ht="40.5" x14ac:dyDescent="0.3">
      <c r="A24" s="119">
        <f t="shared" si="9"/>
        <v>18</v>
      </c>
      <c r="B24" s="9" t="s">
        <v>9</v>
      </c>
      <c r="C24" s="98">
        <f>C26+C27+C28</f>
        <v>40852.800000000003</v>
      </c>
      <c r="D24" s="97">
        <f t="shared" ref="D24:H24" si="14">D26+D27+D28</f>
        <v>10642.6</v>
      </c>
      <c r="E24" s="97">
        <f t="shared" si="14"/>
        <v>6998.5999999999995</v>
      </c>
      <c r="F24" s="97">
        <f t="shared" si="14"/>
        <v>7113.4</v>
      </c>
      <c r="G24" s="97">
        <f t="shared" si="14"/>
        <v>8049.1</v>
      </c>
      <c r="H24" s="97">
        <f t="shared" si="14"/>
        <v>8049.1</v>
      </c>
      <c r="I24" s="64" t="s">
        <v>76</v>
      </c>
    </row>
    <row r="25" spans="1:9" ht="20.25" x14ac:dyDescent="0.3">
      <c r="A25" s="119">
        <f t="shared" si="9"/>
        <v>19</v>
      </c>
      <c r="B25" s="9" t="s">
        <v>10</v>
      </c>
      <c r="C25" s="98"/>
      <c r="D25" s="97"/>
      <c r="E25" s="97"/>
      <c r="F25" s="97"/>
      <c r="G25" s="97"/>
      <c r="H25" s="97"/>
      <c r="I25" s="64" t="s">
        <v>76</v>
      </c>
    </row>
    <row r="26" spans="1:9" ht="20.25" x14ac:dyDescent="0.3">
      <c r="A26" s="119">
        <f t="shared" si="9"/>
        <v>20</v>
      </c>
      <c r="B26" s="9" t="s">
        <v>1</v>
      </c>
      <c r="C26" s="98">
        <f>D26+E26+F26+G26+H26</f>
        <v>14284.5</v>
      </c>
      <c r="D26" s="97">
        <f>D42+D44</f>
        <v>3037.7</v>
      </c>
      <c r="E26" s="97">
        <f t="shared" ref="E26:H26" si="15">E42+E44</f>
        <v>2744.7</v>
      </c>
      <c r="F26" s="97">
        <f t="shared" si="15"/>
        <v>2859.5</v>
      </c>
      <c r="G26" s="97">
        <f t="shared" si="15"/>
        <v>2821.3</v>
      </c>
      <c r="H26" s="97">
        <f t="shared" si="15"/>
        <v>2821.3</v>
      </c>
      <c r="I26" s="64" t="s">
        <v>76</v>
      </c>
    </row>
    <row r="27" spans="1:9" ht="20.25" x14ac:dyDescent="0.3">
      <c r="A27" s="119">
        <f t="shared" si="9"/>
        <v>21</v>
      </c>
      <c r="B27" s="9" t="s">
        <v>2</v>
      </c>
      <c r="C27" s="98">
        <f>D27+E27+F27+G27+H27</f>
        <v>524.29999999999995</v>
      </c>
      <c r="D27" s="97">
        <f>D38+D40</f>
        <v>106.5</v>
      </c>
      <c r="E27" s="97">
        <f t="shared" ref="E27:H27" si="16">E38+E40</f>
        <v>106.5</v>
      </c>
      <c r="F27" s="97">
        <f t="shared" si="16"/>
        <v>106.5</v>
      </c>
      <c r="G27" s="97">
        <f t="shared" si="16"/>
        <v>102.39999999999999</v>
      </c>
      <c r="H27" s="97">
        <f t="shared" si="16"/>
        <v>102.39999999999999</v>
      </c>
      <c r="I27" s="64" t="s">
        <v>76</v>
      </c>
    </row>
    <row r="28" spans="1:9" ht="20.25" x14ac:dyDescent="0.3">
      <c r="A28" s="119">
        <f t="shared" si="9"/>
        <v>22</v>
      </c>
      <c r="B28" s="9" t="s">
        <v>3</v>
      </c>
      <c r="C28" s="98">
        <f>D28+E28+F28+G28+H28</f>
        <v>26044</v>
      </c>
      <c r="D28" s="97">
        <f>D30+D32+D34+D36+D46+D48+D50</f>
        <v>7498.4000000000005</v>
      </c>
      <c r="E28" s="97">
        <f t="shared" ref="E28:H28" si="17">E30+E32+E34+E36+E46+E48+E50</f>
        <v>4147.3999999999996</v>
      </c>
      <c r="F28" s="97">
        <f t="shared" si="17"/>
        <v>4147.3999999999996</v>
      </c>
      <c r="G28" s="97">
        <f t="shared" si="17"/>
        <v>5125.3999999999996</v>
      </c>
      <c r="H28" s="97">
        <f t="shared" si="17"/>
        <v>5125.3999999999996</v>
      </c>
      <c r="I28" s="64" t="s">
        <v>76</v>
      </c>
    </row>
    <row r="29" spans="1:9" ht="80.25" customHeight="1" x14ac:dyDescent="0.3">
      <c r="A29" s="119">
        <f t="shared" si="9"/>
        <v>23</v>
      </c>
      <c r="B29" s="9" t="s">
        <v>141</v>
      </c>
      <c r="C29" s="98">
        <f>C30</f>
        <v>2810</v>
      </c>
      <c r="D29" s="97">
        <f t="shared" ref="D29:H29" si="18">D30</f>
        <v>540</v>
      </c>
      <c r="E29" s="97">
        <f t="shared" si="18"/>
        <v>490</v>
      </c>
      <c r="F29" s="97">
        <f t="shared" si="18"/>
        <v>490</v>
      </c>
      <c r="G29" s="97">
        <f t="shared" si="18"/>
        <v>645</v>
      </c>
      <c r="H29" s="97">
        <f t="shared" si="18"/>
        <v>645</v>
      </c>
      <c r="I29" s="64">
        <v>3</v>
      </c>
    </row>
    <row r="30" spans="1:9" ht="20.25" x14ac:dyDescent="0.3">
      <c r="A30" s="119">
        <f t="shared" si="9"/>
        <v>24</v>
      </c>
      <c r="B30" s="9" t="s">
        <v>3</v>
      </c>
      <c r="C30" s="98">
        <f>D30+E30+F30+G30+H30</f>
        <v>2810</v>
      </c>
      <c r="D30" s="97">
        <v>540</v>
      </c>
      <c r="E30" s="97">
        <v>490</v>
      </c>
      <c r="F30" s="97">
        <v>490</v>
      </c>
      <c r="G30" s="97">
        <v>645</v>
      </c>
      <c r="H30" s="97">
        <v>645</v>
      </c>
      <c r="I30" s="16" t="s">
        <v>76</v>
      </c>
    </row>
    <row r="31" spans="1:9" ht="132.75" customHeight="1" x14ac:dyDescent="0.3">
      <c r="A31" s="119">
        <f t="shared" si="9"/>
        <v>25</v>
      </c>
      <c r="B31" s="9" t="s">
        <v>151</v>
      </c>
      <c r="C31" s="98">
        <f>C32</f>
        <v>1080.3</v>
      </c>
      <c r="D31" s="97">
        <f t="shared" ref="D31:H31" si="19">D32</f>
        <v>188.1</v>
      </c>
      <c r="E31" s="97">
        <f t="shared" si="19"/>
        <v>188.1</v>
      </c>
      <c r="F31" s="97">
        <f t="shared" si="19"/>
        <v>188.1</v>
      </c>
      <c r="G31" s="97">
        <f t="shared" si="19"/>
        <v>258</v>
      </c>
      <c r="H31" s="97">
        <f t="shared" si="19"/>
        <v>258</v>
      </c>
      <c r="I31" s="64">
        <v>5</v>
      </c>
    </row>
    <row r="32" spans="1:9" ht="20.25" x14ac:dyDescent="0.3">
      <c r="A32" s="119">
        <f t="shared" si="9"/>
        <v>26</v>
      </c>
      <c r="B32" s="9" t="s">
        <v>3</v>
      </c>
      <c r="C32" s="98">
        <f>D32+E32+F32+G32+H32</f>
        <v>1080.3</v>
      </c>
      <c r="D32" s="97">
        <v>188.1</v>
      </c>
      <c r="E32" s="97">
        <v>188.1</v>
      </c>
      <c r="F32" s="97">
        <v>188.1</v>
      </c>
      <c r="G32" s="97">
        <v>258</v>
      </c>
      <c r="H32" s="97">
        <v>258</v>
      </c>
      <c r="I32" s="16" t="s">
        <v>76</v>
      </c>
    </row>
    <row r="33" spans="1:9" ht="63.75" customHeight="1" x14ac:dyDescent="0.3">
      <c r="A33" s="119">
        <f t="shared" si="9"/>
        <v>27</v>
      </c>
      <c r="B33" s="9" t="s">
        <v>59</v>
      </c>
      <c r="C33" s="98">
        <f>C34</f>
        <v>12542.8</v>
      </c>
      <c r="D33" s="97">
        <f t="shared" ref="D33:H33" si="20">D34</f>
        <v>2300</v>
      </c>
      <c r="E33" s="97">
        <f t="shared" si="20"/>
        <v>2300</v>
      </c>
      <c r="F33" s="97">
        <f t="shared" si="20"/>
        <v>2300</v>
      </c>
      <c r="G33" s="97">
        <f t="shared" si="20"/>
        <v>2821.4</v>
      </c>
      <c r="H33" s="97">
        <f t="shared" si="20"/>
        <v>2821.4</v>
      </c>
      <c r="I33" s="64">
        <v>7</v>
      </c>
    </row>
    <row r="34" spans="1:9" ht="20.25" x14ac:dyDescent="0.3">
      <c r="A34" s="119">
        <f t="shared" si="9"/>
        <v>28</v>
      </c>
      <c r="B34" s="9" t="s">
        <v>3</v>
      </c>
      <c r="C34" s="98">
        <f>D34+E34+F34+G34+H34</f>
        <v>12542.8</v>
      </c>
      <c r="D34" s="97">
        <v>2300</v>
      </c>
      <c r="E34" s="97">
        <v>2300</v>
      </c>
      <c r="F34" s="97">
        <v>2300</v>
      </c>
      <c r="G34" s="97">
        <v>2821.4</v>
      </c>
      <c r="H34" s="97">
        <v>2821.4</v>
      </c>
      <c r="I34" s="16" t="s">
        <v>76</v>
      </c>
    </row>
    <row r="35" spans="1:9" ht="124.5" customHeight="1" x14ac:dyDescent="0.3">
      <c r="A35" s="119">
        <f t="shared" si="9"/>
        <v>29</v>
      </c>
      <c r="B35" s="9" t="s">
        <v>80</v>
      </c>
      <c r="C35" s="98">
        <f>C36</f>
        <v>2140</v>
      </c>
      <c r="D35" s="97">
        <f t="shared" ref="D35:H35" si="21">D36</f>
        <v>400</v>
      </c>
      <c r="E35" s="97">
        <f t="shared" si="21"/>
        <v>400</v>
      </c>
      <c r="F35" s="97">
        <f t="shared" si="21"/>
        <v>400</v>
      </c>
      <c r="G35" s="97">
        <f t="shared" si="21"/>
        <v>470</v>
      </c>
      <c r="H35" s="97">
        <f t="shared" si="21"/>
        <v>470</v>
      </c>
      <c r="I35" s="64">
        <v>8</v>
      </c>
    </row>
    <row r="36" spans="1:9" ht="20.25" x14ac:dyDescent="0.3">
      <c r="A36" s="119">
        <f t="shared" si="9"/>
        <v>30</v>
      </c>
      <c r="B36" s="9" t="s">
        <v>3</v>
      </c>
      <c r="C36" s="98">
        <f>D36+E36+F36+G36+H36</f>
        <v>2140</v>
      </c>
      <c r="D36" s="97">
        <v>400</v>
      </c>
      <c r="E36" s="97">
        <v>400</v>
      </c>
      <c r="F36" s="97">
        <v>400</v>
      </c>
      <c r="G36" s="97">
        <v>470</v>
      </c>
      <c r="H36" s="97">
        <v>470</v>
      </c>
      <c r="I36" s="16" t="s">
        <v>76</v>
      </c>
    </row>
    <row r="37" spans="1:9" ht="197.25" customHeight="1" x14ac:dyDescent="0.3">
      <c r="A37" s="119">
        <f t="shared" si="9"/>
        <v>31</v>
      </c>
      <c r="B37" s="9" t="s">
        <v>67</v>
      </c>
      <c r="C37" s="97">
        <f>C38</f>
        <v>0.5</v>
      </c>
      <c r="D37" s="97">
        <f>D38</f>
        <v>0.1</v>
      </c>
      <c r="E37" s="97">
        <f t="shared" ref="E37:H37" si="22">E38</f>
        <v>0.1</v>
      </c>
      <c r="F37" s="97">
        <f t="shared" si="22"/>
        <v>0.1</v>
      </c>
      <c r="G37" s="97">
        <f t="shared" si="22"/>
        <v>0.1</v>
      </c>
      <c r="H37" s="97">
        <f t="shared" si="22"/>
        <v>0.1</v>
      </c>
      <c r="I37" s="64">
        <v>10</v>
      </c>
    </row>
    <row r="38" spans="1:9" ht="20.25" x14ac:dyDescent="0.3">
      <c r="A38" s="119">
        <f t="shared" si="9"/>
        <v>32</v>
      </c>
      <c r="B38" s="9" t="s">
        <v>11</v>
      </c>
      <c r="C38" s="98">
        <f>D38+E38+F38+G38+H38</f>
        <v>0.5</v>
      </c>
      <c r="D38" s="97">
        <v>0.1</v>
      </c>
      <c r="E38" s="97">
        <v>0.1</v>
      </c>
      <c r="F38" s="97">
        <v>0.1</v>
      </c>
      <c r="G38" s="97">
        <v>0.1</v>
      </c>
      <c r="H38" s="97">
        <v>0.1</v>
      </c>
      <c r="I38" s="16" t="s">
        <v>76</v>
      </c>
    </row>
    <row r="39" spans="1:9" ht="99" customHeight="1" x14ac:dyDescent="0.3">
      <c r="A39" s="119">
        <f t="shared" si="9"/>
        <v>33</v>
      </c>
      <c r="B39" s="9" t="s">
        <v>60</v>
      </c>
      <c r="C39" s="97">
        <f>C40</f>
        <v>523.80000000000007</v>
      </c>
      <c r="D39" s="97">
        <f t="shared" ref="D39:H39" si="23">D40</f>
        <v>106.4</v>
      </c>
      <c r="E39" s="97">
        <f t="shared" si="23"/>
        <v>106.4</v>
      </c>
      <c r="F39" s="97">
        <f t="shared" si="23"/>
        <v>106.4</v>
      </c>
      <c r="G39" s="97">
        <f t="shared" si="23"/>
        <v>102.3</v>
      </c>
      <c r="H39" s="97">
        <f t="shared" si="23"/>
        <v>102.3</v>
      </c>
      <c r="I39" s="64">
        <v>10</v>
      </c>
    </row>
    <row r="40" spans="1:9" ht="20.25" x14ac:dyDescent="0.3">
      <c r="A40" s="119">
        <f t="shared" si="9"/>
        <v>34</v>
      </c>
      <c r="B40" s="9" t="s">
        <v>11</v>
      </c>
      <c r="C40" s="98">
        <f>D40+E40+F40+G40+H40</f>
        <v>523.80000000000007</v>
      </c>
      <c r="D40" s="97">
        <v>106.4</v>
      </c>
      <c r="E40" s="97">
        <v>106.4</v>
      </c>
      <c r="F40" s="97">
        <v>106.4</v>
      </c>
      <c r="G40" s="97">
        <v>102.3</v>
      </c>
      <c r="H40" s="97">
        <v>102.3</v>
      </c>
      <c r="I40" s="64" t="s">
        <v>76</v>
      </c>
    </row>
    <row r="41" spans="1:9" ht="103.5" customHeight="1" x14ac:dyDescent="0.3">
      <c r="A41" s="119">
        <f t="shared" si="9"/>
        <v>35</v>
      </c>
      <c r="B41" s="9" t="s">
        <v>61</v>
      </c>
      <c r="C41" s="97">
        <f>C42</f>
        <v>13878.5</v>
      </c>
      <c r="D41" s="97">
        <f t="shared" ref="D41:H41" si="24">D42</f>
        <v>2692.2</v>
      </c>
      <c r="E41" s="97">
        <f t="shared" si="24"/>
        <v>2721.6</v>
      </c>
      <c r="F41" s="97">
        <f t="shared" si="24"/>
        <v>2822.1</v>
      </c>
      <c r="G41" s="97">
        <f t="shared" si="24"/>
        <v>2821.3</v>
      </c>
      <c r="H41" s="97">
        <f t="shared" si="24"/>
        <v>2821.3</v>
      </c>
      <c r="I41" s="64">
        <v>12</v>
      </c>
    </row>
    <row r="42" spans="1:9" ht="22.5" customHeight="1" x14ac:dyDescent="0.3">
      <c r="A42" s="119">
        <f t="shared" si="9"/>
        <v>36</v>
      </c>
      <c r="B42" s="9" t="s">
        <v>27</v>
      </c>
      <c r="C42" s="98">
        <f>D42+E42+F42+G42+H42</f>
        <v>13878.5</v>
      </c>
      <c r="D42" s="97">
        <v>2692.2</v>
      </c>
      <c r="E42" s="97">
        <v>2721.6</v>
      </c>
      <c r="F42" s="97">
        <v>2822.1</v>
      </c>
      <c r="G42" s="97">
        <v>2821.3</v>
      </c>
      <c r="H42" s="97">
        <v>2821.3</v>
      </c>
      <c r="I42" s="64" t="s">
        <v>76</v>
      </c>
    </row>
    <row r="43" spans="1:9" ht="141.75" customHeight="1" x14ac:dyDescent="0.3">
      <c r="A43" s="119">
        <f t="shared" si="9"/>
        <v>37</v>
      </c>
      <c r="B43" s="9" t="s">
        <v>221</v>
      </c>
      <c r="C43" s="97">
        <f>D43+E43+F43+G43+H43</f>
        <v>406</v>
      </c>
      <c r="D43" s="97">
        <f>D44</f>
        <v>345.5</v>
      </c>
      <c r="E43" s="97">
        <f t="shared" ref="E43:H43" si="25">E44</f>
        <v>23.1</v>
      </c>
      <c r="F43" s="97">
        <f t="shared" si="25"/>
        <v>37.4</v>
      </c>
      <c r="G43" s="97">
        <f t="shared" si="25"/>
        <v>0</v>
      </c>
      <c r="H43" s="97">
        <f t="shared" si="25"/>
        <v>0</v>
      </c>
      <c r="I43" s="64">
        <v>14</v>
      </c>
    </row>
    <row r="44" spans="1:9" ht="20.25" x14ac:dyDescent="0.3">
      <c r="A44" s="119">
        <f t="shared" si="9"/>
        <v>38</v>
      </c>
      <c r="B44" s="9" t="s">
        <v>12</v>
      </c>
      <c r="C44" s="98">
        <f>D44+E44+F44+G44+H44</f>
        <v>406</v>
      </c>
      <c r="D44" s="97">
        <v>345.5</v>
      </c>
      <c r="E44" s="97">
        <v>23.1</v>
      </c>
      <c r="F44" s="97">
        <v>37.4</v>
      </c>
      <c r="G44" s="97">
        <v>0</v>
      </c>
      <c r="H44" s="97">
        <v>0</v>
      </c>
      <c r="I44" s="64" t="s">
        <v>76</v>
      </c>
    </row>
    <row r="45" spans="1:9" ht="62.25" customHeight="1" x14ac:dyDescent="0.3">
      <c r="A45" s="119">
        <f t="shared" si="9"/>
        <v>39</v>
      </c>
      <c r="B45" s="9" t="s">
        <v>239</v>
      </c>
      <c r="C45" s="98">
        <f>C46</f>
        <v>3301</v>
      </c>
      <c r="D45" s="97">
        <f>D46</f>
        <v>3301</v>
      </c>
      <c r="E45" s="97">
        <f>E46</f>
        <v>0</v>
      </c>
      <c r="F45" s="97">
        <v>0</v>
      </c>
      <c r="G45" s="97">
        <v>0</v>
      </c>
      <c r="H45" s="97">
        <v>0</v>
      </c>
      <c r="I45" s="64">
        <v>18</v>
      </c>
    </row>
    <row r="46" spans="1:9" ht="20.25" x14ac:dyDescent="0.3">
      <c r="A46" s="119">
        <f t="shared" si="9"/>
        <v>40</v>
      </c>
      <c r="B46" s="9" t="s">
        <v>32</v>
      </c>
      <c r="C46" s="98">
        <f>D46+E46+F46+G46+H46</f>
        <v>3301</v>
      </c>
      <c r="D46" s="97">
        <v>3301</v>
      </c>
      <c r="E46" s="97">
        <v>0</v>
      </c>
      <c r="F46" s="97">
        <v>0</v>
      </c>
      <c r="G46" s="97">
        <v>0</v>
      </c>
      <c r="H46" s="97">
        <v>0</v>
      </c>
      <c r="I46" s="64" t="s">
        <v>76</v>
      </c>
    </row>
    <row r="47" spans="1:9" ht="85.5" customHeight="1" x14ac:dyDescent="0.3">
      <c r="A47" s="119">
        <f t="shared" si="9"/>
        <v>41</v>
      </c>
      <c r="B47" s="9" t="s">
        <v>222</v>
      </c>
      <c r="C47" s="98">
        <f>C48</f>
        <v>2514.9</v>
      </c>
      <c r="D47" s="97">
        <f t="shared" ref="D47:H47" si="26">D48</f>
        <v>438.3</v>
      </c>
      <c r="E47" s="97">
        <f t="shared" si="26"/>
        <v>438.3</v>
      </c>
      <c r="F47" s="97">
        <f t="shared" si="26"/>
        <v>438.3</v>
      </c>
      <c r="G47" s="97">
        <f t="shared" si="26"/>
        <v>600</v>
      </c>
      <c r="H47" s="97">
        <f t="shared" si="26"/>
        <v>600</v>
      </c>
      <c r="I47" s="64">
        <v>16</v>
      </c>
    </row>
    <row r="48" spans="1:9" ht="20.25" x14ac:dyDescent="0.3">
      <c r="A48" s="119">
        <f t="shared" si="9"/>
        <v>42</v>
      </c>
      <c r="B48" s="9" t="s">
        <v>32</v>
      </c>
      <c r="C48" s="98">
        <f>D48+E48+F48+G48+H48</f>
        <v>2514.9</v>
      </c>
      <c r="D48" s="97">
        <v>438.3</v>
      </c>
      <c r="E48" s="97">
        <v>438.3</v>
      </c>
      <c r="F48" s="97">
        <v>438.3</v>
      </c>
      <c r="G48" s="97">
        <v>600</v>
      </c>
      <c r="H48" s="97">
        <v>600</v>
      </c>
      <c r="I48" s="64" t="s">
        <v>76</v>
      </c>
    </row>
    <row r="49" spans="1:9" ht="222.75" x14ac:dyDescent="0.3">
      <c r="A49" s="129" t="s">
        <v>256</v>
      </c>
      <c r="B49" s="9" t="s">
        <v>258</v>
      </c>
      <c r="C49" s="98">
        <f>C50</f>
        <v>1655</v>
      </c>
      <c r="D49" s="97">
        <f>D50</f>
        <v>331</v>
      </c>
      <c r="E49" s="97">
        <f t="shared" ref="E49:H49" si="27">E50</f>
        <v>331</v>
      </c>
      <c r="F49" s="97">
        <f t="shared" si="27"/>
        <v>331</v>
      </c>
      <c r="G49" s="97">
        <f t="shared" si="27"/>
        <v>331</v>
      </c>
      <c r="H49" s="97">
        <f t="shared" si="27"/>
        <v>331</v>
      </c>
      <c r="I49" s="14">
        <v>18.2</v>
      </c>
    </row>
    <row r="50" spans="1:9" ht="20.25" x14ac:dyDescent="0.3">
      <c r="A50" s="129" t="s">
        <v>257</v>
      </c>
      <c r="B50" s="9" t="s">
        <v>32</v>
      </c>
      <c r="C50" s="98">
        <f>D50+E50+F50+G50+H50</f>
        <v>1655</v>
      </c>
      <c r="D50" s="97">
        <v>331</v>
      </c>
      <c r="E50" s="97">
        <v>331</v>
      </c>
      <c r="F50" s="97">
        <v>331</v>
      </c>
      <c r="G50" s="97">
        <v>331</v>
      </c>
      <c r="H50" s="97">
        <v>331</v>
      </c>
      <c r="I50" s="131" t="s">
        <v>76</v>
      </c>
    </row>
    <row r="51" spans="1:9" ht="21.75" customHeight="1" x14ac:dyDescent="0.3">
      <c r="A51" s="119">
        <f>A48+1</f>
        <v>43</v>
      </c>
      <c r="B51" s="142" t="s">
        <v>49</v>
      </c>
      <c r="C51" s="143"/>
      <c r="D51" s="143"/>
      <c r="E51" s="143"/>
      <c r="F51" s="143"/>
      <c r="G51" s="143"/>
      <c r="H51" s="143"/>
      <c r="I51" s="144"/>
    </row>
    <row r="52" spans="1:9" ht="20.25" x14ac:dyDescent="0.3">
      <c r="A52" s="119">
        <f t="shared" si="9"/>
        <v>44</v>
      </c>
      <c r="B52" s="9" t="s">
        <v>6</v>
      </c>
      <c r="C52" s="97">
        <f>C54+C55+C56</f>
        <v>1453036.7999999998</v>
      </c>
      <c r="D52" s="97">
        <f t="shared" ref="D52:H52" si="28">D54+D55+D56</f>
        <v>283262.2</v>
      </c>
      <c r="E52" s="97">
        <f t="shared" si="28"/>
        <v>284630.10000000003</v>
      </c>
      <c r="F52" s="97">
        <f t="shared" si="28"/>
        <v>284627.10000000003</v>
      </c>
      <c r="G52" s="97">
        <f t="shared" si="28"/>
        <v>305325.7</v>
      </c>
      <c r="H52" s="97">
        <f t="shared" si="28"/>
        <v>295191.7</v>
      </c>
      <c r="I52" s="64" t="s">
        <v>76</v>
      </c>
    </row>
    <row r="53" spans="1:9" ht="20.25" x14ac:dyDescent="0.3">
      <c r="A53" s="119">
        <f t="shared" si="9"/>
        <v>45</v>
      </c>
      <c r="B53" s="9" t="s">
        <v>7</v>
      </c>
      <c r="C53" s="97"/>
      <c r="D53" s="97"/>
      <c r="E53" s="97"/>
      <c r="F53" s="97"/>
      <c r="G53" s="97"/>
      <c r="H53" s="97"/>
      <c r="I53" s="64" t="s">
        <v>76</v>
      </c>
    </row>
    <row r="54" spans="1:9" ht="20.25" x14ac:dyDescent="0.3">
      <c r="A54" s="119">
        <f t="shared" si="9"/>
        <v>46</v>
      </c>
      <c r="B54" s="9" t="s">
        <v>13</v>
      </c>
      <c r="C54" s="98">
        <f>D54+E54+F54+G54+H54</f>
        <v>256728.40000000002</v>
      </c>
      <c r="D54" s="97">
        <f t="shared" ref="D54:H56" si="29">D60</f>
        <v>52469</v>
      </c>
      <c r="E54" s="97">
        <f t="shared" si="29"/>
        <v>53530</v>
      </c>
      <c r="F54" s="97">
        <f t="shared" si="29"/>
        <v>53527</v>
      </c>
      <c r="G54" s="97">
        <f t="shared" si="29"/>
        <v>53668.2</v>
      </c>
      <c r="H54" s="97">
        <f t="shared" si="29"/>
        <v>43534.2</v>
      </c>
      <c r="I54" s="64" t="s">
        <v>76</v>
      </c>
    </row>
    <row r="55" spans="1:9" ht="20.25" x14ac:dyDescent="0.3">
      <c r="A55" s="119">
        <f t="shared" si="9"/>
        <v>47</v>
      </c>
      <c r="B55" s="9" t="s">
        <v>2</v>
      </c>
      <c r="C55" s="98">
        <f>D55+E55+F55+G55+H55</f>
        <v>1146971.8999999999</v>
      </c>
      <c r="D55" s="97">
        <f>D61</f>
        <v>221757.9</v>
      </c>
      <c r="E55" s="97">
        <f t="shared" si="29"/>
        <v>221757.9</v>
      </c>
      <c r="F55" s="97">
        <f t="shared" si="29"/>
        <v>221757.9</v>
      </c>
      <c r="G55" s="97">
        <f t="shared" si="29"/>
        <v>240849.1</v>
      </c>
      <c r="H55" s="97">
        <f t="shared" si="29"/>
        <v>240849.1</v>
      </c>
      <c r="I55" s="64" t="s">
        <v>76</v>
      </c>
    </row>
    <row r="56" spans="1:9" ht="20.25" x14ac:dyDescent="0.3">
      <c r="A56" s="119">
        <f t="shared" si="9"/>
        <v>48</v>
      </c>
      <c r="B56" s="9" t="s">
        <v>3</v>
      </c>
      <c r="C56" s="98">
        <f>D56+E56+F56+G56+H56</f>
        <v>49336.5</v>
      </c>
      <c r="D56" s="97">
        <f t="shared" si="29"/>
        <v>9035.2999999999993</v>
      </c>
      <c r="E56" s="97">
        <f t="shared" si="29"/>
        <v>9342.1999999999989</v>
      </c>
      <c r="F56" s="97">
        <f t="shared" si="29"/>
        <v>9342.1999999999989</v>
      </c>
      <c r="G56" s="97">
        <f t="shared" si="29"/>
        <v>10808.4</v>
      </c>
      <c r="H56" s="97">
        <f t="shared" si="29"/>
        <v>10808.4</v>
      </c>
      <c r="I56" s="64" t="s">
        <v>76</v>
      </c>
    </row>
    <row r="57" spans="1:9" ht="20.25" x14ac:dyDescent="0.3">
      <c r="A57" s="119">
        <f t="shared" si="9"/>
        <v>49</v>
      </c>
      <c r="B57" s="139" t="s">
        <v>14</v>
      </c>
      <c r="C57" s="140"/>
      <c r="D57" s="140"/>
      <c r="E57" s="140"/>
      <c r="F57" s="140"/>
      <c r="G57" s="140"/>
      <c r="H57" s="140"/>
      <c r="I57" s="141"/>
    </row>
    <row r="58" spans="1:9" ht="40.5" x14ac:dyDescent="0.3">
      <c r="A58" s="119">
        <f t="shared" si="9"/>
        <v>50</v>
      </c>
      <c r="B58" s="9" t="s">
        <v>15</v>
      </c>
      <c r="C58" s="97">
        <f>C60+C61+C62</f>
        <v>1453036.7999999998</v>
      </c>
      <c r="D58" s="97">
        <f t="shared" ref="D58:H58" si="30">D60+D61+D62</f>
        <v>283262.2</v>
      </c>
      <c r="E58" s="97">
        <f t="shared" si="30"/>
        <v>284630.10000000003</v>
      </c>
      <c r="F58" s="97">
        <f t="shared" si="30"/>
        <v>284627.10000000003</v>
      </c>
      <c r="G58" s="97">
        <f t="shared" si="30"/>
        <v>305325.7</v>
      </c>
      <c r="H58" s="97">
        <f t="shared" si="30"/>
        <v>295191.7</v>
      </c>
      <c r="I58" s="64" t="s">
        <v>76</v>
      </c>
    </row>
    <row r="59" spans="1:9" ht="20.25" x14ac:dyDescent="0.3">
      <c r="A59" s="119">
        <f t="shared" si="9"/>
        <v>51</v>
      </c>
      <c r="B59" s="9" t="s">
        <v>10</v>
      </c>
      <c r="C59" s="97"/>
      <c r="D59" s="97"/>
      <c r="E59" s="97"/>
      <c r="F59" s="97"/>
      <c r="G59" s="97"/>
      <c r="H59" s="97"/>
      <c r="I59" s="64" t="s">
        <v>76</v>
      </c>
    </row>
    <row r="60" spans="1:9" ht="20.25" x14ac:dyDescent="0.3">
      <c r="A60" s="119">
        <f t="shared" si="9"/>
        <v>52</v>
      </c>
      <c r="B60" s="9" t="s">
        <v>13</v>
      </c>
      <c r="C60" s="97">
        <f>D60+E60+F60+G60+H60</f>
        <v>256728.40000000002</v>
      </c>
      <c r="D60" s="97">
        <f>D66+D84</f>
        <v>52469</v>
      </c>
      <c r="E60" s="97">
        <f>E66+E84</f>
        <v>53530</v>
      </c>
      <c r="F60" s="97">
        <f>F66+F84</f>
        <v>53527</v>
      </c>
      <c r="G60" s="97">
        <f>G66+G84</f>
        <v>53668.2</v>
      </c>
      <c r="H60" s="97">
        <f>H66+H84</f>
        <v>43534.2</v>
      </c>
      <c r="I60" s="64" t="s">
        <v>76</v>
      </c>
    </row>
    <row r="61" spans="1:9" ht="20.25" x14ac:dyDescent="0.3">
      <c r="A61" s="119">
        <f t="shared" si="9"/>
        <v>53</v>
      </c>
      <c r="B61" s="9" t="s">
        <v>2</v>
      </c>
      <c r="C61" s="97">
        <f>D61+E61+F61+G61+H61</f>
        <v>1146971.8999999999</v>
      </c>
      <c r="D61" s="97">
        <f>D64+D68+D74+D80</f>
        <v>221757.9</v>
      </c>
      <c r="E61" s="97">
        <f>E64+E68+E74+E80</f>
        <v>221757.9</v>
      </c>
      <c r="F61" s="97">
        <f>F64+F68+F74+F80</f>
        <v>221757.9</v>
      </c>
      <c r="G61" s="97">
        <f>G64+G68+G74+G80</f>
        <v>240849.1</v>
      </c>
      <c r="H61" s="97">
        <f>H64+H68+H74+H80</f>
        <v>240849.1</v>
      </c>
      <c r="I61" s="64" t="s">
        <v>76</v>
      </c>
    </row>
    <row r="62" spans="1:9" ht="20.25" x14ac:dyDescent="0.3">
      <c r="A62" s="119">
        <f t="shared" si="9"/>
        <v>54</v>
      </c>
      <c r="B62" s="9" t="s">
        <v>3</v>
      </c>
      <c r="C62" s="97">
        <f>D62+E62+F62+G62+H62</f>
        <v>49336.5</v>
      </c>
      <c r="D62" s="97">
        <f>D70+D72+D76+D78+D82</f>
        <v>9035.2999999999993</v>
      </c>
      <c r="E62" s="97">
        <f t="shared" ref="E62:H62" si="31">E70+E72+E76+E78+E82</f>
        <v>9342.1999999999989</v>
      </c>
      <c r="F62" s="97">
        <f t="shared" si="31"/>
        <v>9342.1999999999989</v>
      </c>
      <c r="G62" s="97">
        <f t="shared" si="31"/>
        <v>10808.4</v>
      </c>
      <c r="H62" s="97">
        <f t="shared" si="31"/>
        <v>10808.4</v>
      </c>
      <c r="I62" s="64" t="s">
        <v>76</v>
      </c>
    </row>
    <row r="63" spans="1:9" ht="328.5" customHeight="1" x14ac:dyDescent="0.3">
      <c r="A63" s="119">
        <f t="shared" si="9"/>
        <v>55</v>
      </c>
      <c r="B63" s="30" t="s">
        <v>223</v>
      </c>
      <c r="C63" s="97">
        <f>D63+E63+F63+G63+H63</f>
        <v>357496</v>
      </c>
      <c r="D63" s="97">
        <f>D64</f>
        <v>72288</v>
      </c>
      <c r="E63" s="97">
        <f t="shared" ref="E63:H63" si="32">E64</f>
        <v>72288</v>
      </c>
      <c r="F63" s="97">
        <f t="shared" si="32"/>
        <v>72288</v>
      </c>
      <c r="G63" s="97">
        <f t="shared" si="32"/>
        <v>70316</v>
      </c>
      <c r="H63" s="97">
        <f t="shared" si="32"/>
        <v>70316</v>
      </c>
      <c r="I63" s="14">
        <v>21</v>
      </c>
    </row>
    <row r="64" spans="1:9" ht="23.25" customHeight="1" x14ac:dyDescent="0.3">
      <c r="A64" s="119">
        <f t="shared" si="9"/>
        <v>56</v>
      </c>
      <c r="B64" s="30" t="s">
        <v>11</v>
      </c>
      <c r="C64" s="97">
        <f>D64+E64+F64+G64+H64</f>
        <v>357496</v>
      </c>
      <c r="D64" s="97">
        <v>72288</v>
      </c>
      <c r="E64" s="97">
        <v>72288</v>
      </c>
      <c r="F64" s="97">
        <v>72288</v>
      </c>
      <c r="G64" s="97">
        <v>70316</v>
      </c>
      <c r="H64" s="97">
        <v>70316</v>
      </c>
      <c r="I64" s="64" t="s">
        <v>76</v>
      </c>
    </row>
    <row r="65" spans="1:9" ht="361.5" customHeight="1" x14ac:dyDescent="0.3">
      <c r="A65" s="123">
        <f t="shared" si="9"/>
        <v>57</v>
      </c>
      <c r="B65" s="30" t="s">
        <v>212</v>
      </c>
      <c r="C65" s="97">
        <f>SUM(D65:H65)</f>
        <v>256314</v>
      </c>
      <c r="D65" s="7">
        <f t="shared" ref="D65:H65" si="33">D66</f>
        <v>52469</v>
      </c>
      <c r="E65" s="7">
        <f t="shared" si="33"/>
        <v>53530</v>
      </c>
      <c r="F65" s="7">
        <f t="shared" si="33"/>
        <v>53527</v>
      </c>
      <c r="G65" s="7">
        <f t="shared" si="33"/>
        <v>53461</v>
      </c>
      <c r="H65" s="7">
        <f t="shared" si="33"/>
        <v>43327</v>
      </c>
      <c r="I65" s="14">
        <v>23</v>
      </c>
    </row>
    <row r="66" spans="1:9" ht="27" customHeight="1" x14ac:dyDescent="0.3">
      <c r="A66" s="123">
        <f t="shared" si="9"/>
        <v>58</v>
      </c>
      <c r="B66" s="9" t="s">
        <v>12</v>
      </c>
      <c r="C66" s="98">
        <f>D66+E66+F66+G66+H66</f>
        <v>256314</v>
      </c>
      <c r="D66" s="7">
        <v>52469</v>
      </c>
      <c r="E66" s="7">
        <v>53530</v>
      </c>
      <c r="F66" s="7">
        <v>53527</v>
      </c>
      <c r="G66" s="7">
        <v>53461</v>
      </c>
      <c r="H66" s="7">
        <v>43327</v>
      </c>
      <c r="I66" s="64" t="s">
        <v>76</v>
      </c>
    </row>
    <row r="67" spans="1:9" s="52" customFormat="1" ht="368.25" customHeight="1" x14ac:dyDescent="0.3">
      <c r="A67" s="126">
        <f t="shared" si="9"/>
        <v>59</v>
      </c>
      <c r="B67" s="95" t="s">
        <v>213</v>
      </c>
      <c r="C67" s="99">
        <f>C68</f>
        <v>741022.39999999991</v>
      </c>
      <c r="D67" s="99">
        <f t="shared" ref="D67:H67" si="34">D68</f>
        <v>141986</v>
      </c>
      <c r="E67" s="99">
        <f t="shared" si="34"/>
        <v>141986</v>
      </c>
      <c r="F67" s="99">
        <f t="shared" si="34"/>
        <v>141986</v>
      </c>
      <c r="G67" s="99">
        <f t="shared" si="34"/>
        <v>157532.20000000001</v>
      </c>
      <c r="H67" s="99">
        <f t="shared" si="34"/>
        <v>157532.20000000001</v>
      </c>
      <c r="I67" s="96">
        <v>23</v>
      </c>
    </row>
    <row r="68" spans="1:9" s="52" customFormat="1" ht="28.5" customHeight="1" x14ac:dyDescent="0.3">
      <c r="A68" s="126">
        <f t="shared" si="9"/>
        <v>60</v>
      </c>
      <c r="B68" s="95" t="s">
        <v>11</v>
      </c>
      <c r="C68" s="99">
        <f>D68+E68+F68+G68+H68</f>
        <v>741022.39999999991</v>
      </c>
      <c r="D68" s="99">
        <v>141986</v>
      </c>
      <c r="E68" s="99">
        <v>141986</v>
      </c>
      <c r="F68" s="99">
        <v>141986</v>
      </c>
      <c r="G68" s="99">
        <v>157532.20000000001</v>
      </c>
      <c r="H68" s="99">
        <v>157532.20000000001</v>
      </c>
      <c r="I68" s="126" t="s">
        <v>76</v>
      </c>
    </row>
    <row r="69" spans="1:9" ht="104.25" customHeight="1" x14ac:dyDescent="0.3">
      <c r="A69" s="123">
        <f t="shared" si="9"/>
        <v>61</v>
      </c>
      <c r="B69" s="9" t="s">
        <v>101</v>
      </c>
      <c r="C69" s="98">
        <f>C70</f>
        <v>1344</v>
      </c>
      <c r="D69" s="97">
        <f t="shared" ref="D69:H69" si="35">D70</f>
        <v>248</v>
      </c>
      <c r="E69" s="97">
        <f t="shared" si="35"/>
        <v>272</v>
      </c>
      <c r="F69" s="97">
        <f t="shared" si="35"/>
        <v>272</v>
      </c>
      <c r="G69" s="97">
        <f t="shared" si="35"/>
        <v>276</v>
      </c>
      <c r="H69" s="97">
        <f t="shared" si="35"/>
        <v>276</v>
      </c>
      <c r="I69" s="64">
        <v>25</v>
      </c>
    </row>
    <row r="70" spans="1:9" ht="20.25" x14ac:dyDescent="0.3">
      <c r="A70" s="123">
        <f t="shared" si="9"/>
        <v>62</v>
      </c>
      <c r="B70" s="9" t="s">
        <v>3</v>
      </c>
      <c r="C70" s="98">
        <f>D70+E70+F70+G70+H70</f>
        <v>1344</v>
      </c>
      <c r="D70" s="97">
        <v>248</v>
      </c>
      <c r="E70" s="97">
        <v>272</v>
      </c>
      <c r="F70" s="97">
        <v>272</v>
      </c>
      <c r="G70" s="97">
        <v>276</v>
      </c>
      <c r="H70" s="97">
        <v>276</v>
      </c>
      <c r="I70" s="64" t="s">
        <v>76</v>
      </c>
    </row>
    <row r="71" spans="1:9" ht="125.25" customHeight="1" x14ac:dyDescent="0.3">
      <c r="A71" s="123">
        <f t="shared" si="9"/>
        <v>63</v>
      </c>
      <c r="B71" s="9" t="s">
        <v>113</v>
      </c>
      <c r="C71" s="98">
        <f>C72</f>
        <v>410</v>
      </c>
      <c r="D71" s="97">
        <f t="shared" ref="D71:H71" si="36">D72</f>
        <v>70</v>
      </c>
      <c r="E71" s="97">
        <f t="shared" si="36"/>
        <v>70</v>
      </c>
      <c r="F71" s="97">
        <f t="shared" si="36"/>
        <v>70</v>
      </c>
      <c r="G71" s="97">
        <f t="shared" si="36"/>
        <v>100</v>
      </c>
      <c r="H71" s="97">
        <f t="shared" si="36"/>
        <v>100</v>
      </c>
      <c r="I71" s="64">
        <v>25</v>
      </c>
    </row>
    <row r="72" spans="1:9" ht="20.25" x14ac:dyDescent="0.3">
      <c r="A72" s="123">
        <f t="shared" si="9"/>
        <v>64</v>
      </c>
      <c r="B72" s="9" t="s">
        <v>3</v>
      </c>
      <c r="C72" s="98">
        <f>D72+E72+F72+G72+H72</f>
        <v>410</v>
      </c>
      <c r="D72" s="97">
        <v>70</v>
      </c>
      <c r="E72" s="97">
        <v>70</v>
      </c>
      <c r="F72" s="97">
        <v>70</v>
      </c>
      <c r="G72" s="97">
        <v>100</v>
      </c>
      <c r="H72" s="97">
        <v>100</v>
      </c>
      <c r="I72" s="64" t="s">
        <v>76</v>
      </c>
    </row>
    <row r="73" spans="1:9" ht="183.75" customHeight="1" x14ac:dyDescent="0.3">
      <c r="A73" s="123">
        <f t="shared" si="9"/>
        <v>65</v>
      </c>
      <c r="B73" s="9" t="s">
        <v>31</v>
      </c>
      <c r="C73" s="98">
        <f>C74</f>
        <v>48449</v>
      </c>
      <c r="D73" s="97">
        <f t="shared" ref="D73:H73" si="37">D74</f>
        <v>7483</v>
      </c>
      <c r="E73" s="97">
        <f t="shared" si="37"/>
        <v>7483</v>
      </c>
      <c r="F73" s="97">
        <f t="shared" si="37"/>
        <v>7483</v>
      </c>
      <c r="G73" s="97">
        <f t="shared" si="37"/>
        <v>13000</v>
      </c>
      <c r="H73" s="97">
        <f t="shared" si="37"/>
        <v>13000</v>
      </c>
      <c r="I73" s="64">
        <v>27</v>
      </c>
    </row>
    <row r="74" spans="1:9" ht="20.25" x14ac:dyDescent="0.3">
      <c r="A74" s="123">
        <f t="shared" si="9"/>
        <v>66</v>
      </c>
      <c r="B74" s="9" t="s">
        <v>11</v>
      </c>
      <c r="C74" s="98">
        <f>D74+E74+F74+G74+H74</f>
        <v>48449</v>
      </c>
      <c r="D74" s="97">
        <v>7483</v>
      </c>
      <c r="E74" s="97">
        <v>7483</v>
      </c>
      <c r="F74" s="97">
        <v>7483</v>
      </c>
      <c r="G74" s="97">
        <v>13000</v>
      </c>
      <c r="H74" s="97">
        <v>13000</v>
      </c>
      <c r="I74" s="64" t="s">
        <v>76</v>
      </c>
    </row>
    <row r="75" spans="1:9" ht="84" customHeight="1" x14ac:dyDescent="0.3">
      <c r="A75" s="76">
        <f t="shared" ref="A75:A77" si="38">A74+1</f>
        <v>67</v>
      </c>
      <c r="B75" s="9" t="s">
        <v>84</v>
      </c>
      <c r="C75" s="98">
        <f>C76</f>
        <v>4607.2</v>
      </c>
      <c r="D75" s="97">
        <f t="shared" ref="D75:H75" si="39">D76</f>
        <v>0</v>
      </c>
      <c r="E75" s="97">
        <f t="shared" si="39"/>
        <v>0</v>
      </c>
      <c r="F75" s="97">
        <f t="shared" si="39"/>
        <v>0</v>
      </c>
      <c r="G75" s="97">
        <f t="shared" si="39"/>
        <v>2303.6</v>
      </c>
      <c r="H75" s="97">
        <f t="shared" si="39"/>
        <v>2303.6</v>
      </c>
      <c r="I75" s="64">
        <v>29</v>
      </c>
    </row>
    <row r="76" spans="1:9" ht="26.25" customHeight="1" x14ac:dyDescent="0.3">
      <c r="A76" s="75">
        <f t="shared" si="38"/>
        <v>68</v>
      </c>
      <c r="B76" s="9" t="s">
        <v>3</v>
      </c>
      <c r="C76" s="98">
        <f>D76+E76+F76+G76+H76</f>
        <v>4607.2</v>
      </c>
      <c r="D76" s="97">
        <v>0</v>
      </c>
      <c r="E76" s="97">
        <v>0</v>
      </c>
      <c r="F76" s="97">
        <v>0</v>
      </c>
      <c r="G76" s="97">
        <v>2303.6</v>
      </c>
      <c r="H76" s="97">
        <v>2303.6</v>
      </c>
      <c r="I76" s="64" t="s">
        <v>76</v>
      </c>
    </row>
    <row r="77" spans="1:9" ht="186.75" customHeight="1" x14ac:dyDescent="0.3">
      <c r="A77" s="76">
        <f t="shared" si="38"/>
        <v>69</v>
      </c>
      <c r="B77" s="9" t="s">
        <v>114</v>
      </c>
      <c r="C77" s="98">
        <f>C78</f>
        <v>372.4</v>
      </c>
      <c r="D77" s="97">
        <f t="shared" ref="D77:H77" si="40">D78</f>
        <v>68.8</v>
      </c>
      <c r="E77" s="97">
        <f t="shared" si="40"/>
        <v>68.8</v>
      </c>
      <c r="F77" s="97">
        <f t="shared" si="40"/>
        <v>68.8</v>
      </c>
      <c r="G77" s="97">
        <f t="shared" si="40"/>
        <v>83</v>
      </c>
      <c r="H77" s="97">
        <f t="shared" si="40"/>
        <v>83</v>
      </c>
      <c r="I77" s="64">
        <v>31</v>
      </c>
    </row>
    <row r="78" spans="1:9" ht="20.25" x14ac:dyDescent="0.3">
      <c r="A78" s="64">
        <f t="shared" ref="A78:A129" si="41">A77+1</f>
        <v>70</v>
      </c>
      <c r="B78" s="9" t="s">
        <v>3</v>
      </c>
      <c r="C78" s="98">
        <f>D78+E78+F78+G78+H78</f>
        <v>372.4</v>
      </c>
      <c r="D78" s="97">
        <v>68.8</v>
      </c>
      <c r="E78" s="97">
        <v>68.8</v>
      </c>
      <c r="F78" s="97">
        <v>68.8</v>
      </c>
      <c r="G78" s="97">
        <v>83</v>
      </c>
      <c r="H78" s="97">
        <v>83</v>
      </c>
      <c r="I78" s="64" t="s">
        <v>76</v>
      </c>
    </row>
    <row r="79" spans="1:9" ht="268.5" customHeight="1" x14ac:dyDescent="0.3">
      <c r="A79" s="64">
        <f t="shared" si="41"/>
        <v>71</v>
      </c>
      <c r="B79" s="9" t="s">
        <v>51</v>
      </c>
      <c r="C79" s="98">
        <f>C80</f>
        <v>4.5</v>
      </c>
      <c r="D79" s="97">
        <f t="shared" ref="D79:H79" si="42">D80</f>
        <v>0.9</v>
      </c>
      <c r="E79" s="97">
        <f t="shared" si="42"/>
        <v>0.9</v>
      </c>
      <c r="F79" s="97">
        <f t="shared" si="42"/>
        <v>0.9</v>
      </c>
      <c r="G79" s="97">
        <f t="shared" si="42"/>
        <v>0.9</v>
      </c>
      <c r="H79" s="97">
        <f t="shared" si="42"/>
        <v>0.9</v>
      </c>
      <c r="I79" s="64">
        <v>33</v>
      </c>
    </row>
    <row r="80" spans="1:9" ht="20.25" x14ac:dyDescent="0.3">
      <c r="A80" s="64">
        <f t="shared" si="41"/>
        <v>72</v>
      </c>
      <c r="B80" s="9" t="s">
        <v>16</v>
      </c>
      <c r="C80" s="98">
        <f>D80+E80+F80+G80+H80</f>
        <v>4.5</v>
      </c>
      <c r="D80" s="97">
        <v>0.9</v>
      </c>
      <c r="E80" s="97">
        <v>0.9</v>
      </c>
      <c r="F80" s="97">
        <v>0.9</v>
      </c>
      <c r="G80" s="97">
        <v>0.9</v>
      </c>
      <c r="H80" s="97">
        <v>0.9</v>
      </c>
      <c r="I80" s="64" t="s">
        <v>76</v>
      </c>
    </row>
    <row r="81" spans="1:9" ht="123" customHeight="1" x14ac:dyDescent="0.3">
      <c r="A81" s="64">
        <f t="shared" si="41"/>
        <v>73</v>
      </c>
      <c r="B81" s="9" t="s">
        <v>115</v>
      </c>
      <c r="C81" s="98">
        <f>C82</f>
        <v>42602.900000000009</v>
      </c>
      <c r="D81" s="97">
        <f t="shared" ref="D81:H81" si="43">D82</f>
        <v>8648.5</v>
      </c>
      <c r="E81" s="97">
        <f t="shared" si="43"/>
        <v>8931.4</v>
      </c>
      <c r="F81" s="97">
        <f t="shared" si="43"/>
        <v>8931.4</v>
      </c>
      <c r="G81" s="97">
        <f t="shared" si="43"/>
        <v>8045.8</v>
      </c>
      <c r="H81" s="97">
        <f t="shared" si="43"/>
        <v>8045.8</v>
      </c>
      <c r="I81" s="64">
        <v>25</v>
      </c>
    </row>
    <row r="82" spans="1:9" ht="20.25" x14ac:dyDescent="0.3">
      <c r="A82" s="64">
        <f t="shared" si="41"/>
        <v>74</v>
      </c>
      <c r="B82" s="9" t="s">
        <v>3</v>
      </c>
      <c r="C82" s="98">
        <f>D82+E82+F82+G82+H82</f>
        <v>42602.900000000009</v>
      </c>
      <c r="D82" s="97">
        <f>8648.6-0.1</f>
        <v>8648.5</v>
      </c>
      <c r="E82" s="97">
        <v>8931.4</v>
      </c>
      <c r="F82" s="97">
        <v>8931.4</v>
      </c>
      <c r="G82" s="97">
        <v>8045.8</v>
      </c>
      <c r="H82" s="97">
        <v>8045.8</v>
      </c>
      <c r="I82" s="64" t="s">
        <v>76</v>
      </c>
    </row>
    <row r="83" spans="1:9" ht="163.5" customHeight="1" x14ac:dyDescent="0.3">
      <c r="A83" s="115">
        <f t="shared" si="41"/>
        <v>75</v>
      </c>
      <c r="B83" s="9" t="s">
        <v>224</v>
      </c>
      <c r="C83" s="98">
        <f t="shared" ref="C83:H83" si="44">C84</f>
        <v>414.4</v>
      </c>
      <c r="D83" s="97">
        <f t="shared" si="44"/>
        <v>0</v>
      </c>
      <c r="E83" s="97">
        <f t="shared" si="44"/>
        <v>0</v>
      </c>
      <c r="F83" s="97">
        <f t="shared" si="44"/>
        <v>0</v>
      </c>
      <c r="G83" s="97">
        <f t="shared" si="44"/>
        <v>207.2</v>
      </c>
      <c r="H83" s="97">
        <f t="shared" si="44"/>
        <v>207.2</v>
      </c>
      <c r="I83" s="64"/>
    </row>
    <row r="84" spans="1:9" ht="20.25" x14ac:dyDescent="0.3">
      <c r="A84" s="119">
        <f t="shared" si="41"/>
        <v>76</v>
      </c>
      <c r="B84" s="113" t="s">
        <v>218</v>
      </c>
      <c r="C84" s="98">
        <f>D84+E84+F84+G84+H84</f>
        <v>414.4</v>
      </c>
      <c r="D84" s="114">
        <v>0</v>
      </c>
      <c r="E84" s="97">
        <v>0</v>
      </c>
      <c r="F84" s="114">
        <v>0</v>
      </c>
      <c r="G84" s="114">
        <v>207.2</v>
      </c>
      <c r="H84" s="114">
        <v>207.2</v>
      </c>
      <c r="I84" s="64" t="s">
        <v>76</v>
      </c>
    </row>
    <row r="85" spans="1:9" ht="20.25" x14ac:dyDescent="0.3">
      <c r="A85" s="119">
        <f t="shared" si="41"/>
        <v>77</v>
      </c>
      <c r="B85" s="135" t="s">
        <v>225</v>
      </c>
      <c r="C85" s="136"/>
      <c r="D85" s="136"/>
      <c r="E85" s="136"/>
      <c r="F85" s="136"/>
      <c r="G85" s="136"/>
      <c r="H85" s="136"/>
      <c r="I85" s="137"/>
    </row>
    <row r="86" spans="1:9" ht="20.25" x14ac:dyDescent="0.3">
      <c r="A86" s="119">
        <f t="shared" si="41"/>
        <v>78</v>
      </c>
      <c r="B86" s="21" t="s">
        <v>6</v>
      </c>
      <c r="C86" s="100">
        <f>D86+E86+F86+G86+H86</f>
        <v>99845</v>
      </c>
      <c r="D86" s="100">
        <f t="shared" ref="D86:H86" si="45">D88+D89</f>
        <v>24246.400000000001</v>
      </c>
      <c r="E86" s="111">
        <f t="shared" si="45"/>
        <v>18246.3</v>
      </c>
      <c r="F86" s="100">
        <f t="shared" si="45"/>
        <v>18246.3</v>
      </c>
      <c r="G86" s="100">
        <f t="shared" si="45"/>
        <v>19553</v>
      </c>
      <c r="H86" s="100">
        <f t="shared" si="45"/>
        <v>19553</v>
      </c>
      <c r="I86" s="15" t="s">
        <v>76</v>
      </c>
    </row>
    <row r="87" spans="1:9" ht="20.25" x14ac:dyDescent="0.3">
      <c r="A87" s="119">
        <f t="shared" si="41"/>
        <v>79</v>
      </c>
      <c r="B87" s="21" t="s">
        <v>7</v>
      </c>
      <c r="C87" s="100"/>
      <c r="D87" s="100"/>
      <c r="E87" s="111"/>
      <c r="F87" s="100"/>
      <c r="G87" s="100"/>
      <c r="H87" s="100"/>
      <c r="I87" s="15" t="s">
        <v>76</v>
      </c>
    </row>
    <row r="88" spans="1:9" ht="20.25" x14ac:dyDescent="0.3">
      <c r="A88" s="119">
        <f t="shared" si="41"/>
        <v>80</v>
      </c>
      <c r="B88" s="21" t="s">
        <v>2</v>
      </c>
      <c r="C88" s="100">
        <f>D88+E88+F88+G88+H88</f>
        <v>0</v>
      </c>
      <c r="D88" s="100">
        <f>D92</f>
        <v>0</v>
      </c>
      <c r="E88" s="100">
        <f t="shared" ref="E88:H88" si="46">E92</f>
        <v>0</v>
      </c>
      <c r="F88" s="100">
        <f t="shared" si="46"/>
        <v>0</v>
      </c>
      <c r="G88" s="100">
        <f t="shared" si="46"/>
        <v>0</v>
      </c>
      <c r="H88" s="100">
        <f t="shared" si="46"/>
        <v>0</v>
      </c>
      <c r="I88" s="15" t="s">
        <v>76</v>
      </c>
    </row>
    <row r="89" spans="1:9" ht="20.25" x14ac:dyDescent="0.3">
      <c r="A89" s="119">
        <f t="shared" si="41"/>
        <v>81</v>
      </c>
      <c r="B89" s="21" t="s">
        <v>3</v>
      </c>
      <c r="C89" s="100">
        <f>D89+E89+F89+G89+H89</f>
        <v>99845</v>
      </c>
      <c r="D89" s="100">
        <f>D93</f>
        <v>24246.400000000001</v>
      </c>
      <c r="E89" s="100">
        <f t="shared" ref="E89:H89" si="47">E93</f>
        <v>18246.3</v>
      </c>
      <c r="F89" s="100">
        <f t="shared" si="47"/>
        <v>18246.3</v>
      </c>
      <c r="G89" s="100">
        <f t="shared" si="47"/>
        <v>19553</v>
      </c>
      <c r="H89" s="100">
        <f t="shared" si="47"/>
        <v>19553</v>
      </c>
      <c r="I89" s="15" t="s">
        <v>76</v>
      </c>
    </row>
    <row r="90" spans="1:9" ht="20.25" x14ac:dyDescent="0.3">
      <c r="A90" s="123">
        <f t="shared" si="41"/>
        <v>82</v>
      </c>
      <c r="B90" s="146" t="s">
        <v>8</v>
      </c>
      <c r="C90" s="147"/>
      <c r="D90" s="147"/>
      <c r="E90" s="147"/>
      <c r="F90" s="147"/>
      <c r="G90" s="147"/>
      <c r="H90" s="147"/>
      <c r="I90" s="148"/>
    </row>
    <row r="91" spans="1:9" ht="40.5" customHeight="1" x14ac:dyDescent="0.3">
      <c r="A91" s="123">
        <f t="shared" si="41"/>
        <v>83</v>
      </c>
      <c r="B91" s="9" t="s">
        <v>39</v>
      </c>
      <c r="C91" s="101">
        <f>D91+E91+F91+G91+H91</f>
        <v>99845</v>
      </c>
      <c r="D91" s="100">
        <f t="shared" ref="D91:H91" si="48">D92+D93</f>
        <v>24246.400000000001</v>
      </c>
      <c r="E91" s="100">
        <f>E92+E93</f>
        <v>18246.3</v>
      </c>
      <c r="F91" s="100">
        <f t="shared" si="48"/>
        <v>18246.3</v>
      </c>
      <c r="G91" s="100">
        <f t="shared" si="48"/>
        <v>19553</v>
      </c>
      <c r="H91" s="100">
        <f t="shared" si="48"/>
        <v>19553</v>
      </c>
      <c r="I91" s="64" t="s">
        <v>76</v>
      </c>
    </row>
    <row r="92" spans="1:9" ht="20.25" x14ac:dyDescent="0.3">
      <c r="A92" s="119">
        <f t="shared" si="41"/>
        <v>84</v>
      </c>
      <c r="B92" s="9" t="s">
        <v>11</v>
      </c>
      <c r="C92" s="101">
        <f>D92+E92+F92+G92+H92</f>
        <v>0</v>
      </c>
      <c r="D92" s="100">
        <f>D97</f>
        <v>0</v>
      </c>
      <c r="E92" s="100">
        <f t="shared" ref="E92:H92" si="49">E97</f>
        <v>0</v>
      </c>
      <c r="F92" s="100">
        <f t="shared" si="49"/>
        <v>0</v>
      </c>
      <c r="G92" s="100">
        <f t="shared" si="49"/>
        <v>0</v>
      </c>
      <c r="H92" s="100">
        <f t="shared" si="49"/>
        <v>0</v>
      </c>
      <c r="I92" s="64" t="s">
        <v>76</v>
      </c>
    </row>
    <row r="93" spans="1:9" ht="20.25" x14ac:dyDescent="0.3">
      <c r="A93" s="119">
        <f t="shared" si="41"/>
        <v>85</v>
      </c>
      <c r="B93" s="40" t="s">
        <v>3</v>
      </c>
      <c r="C93" s="101">
        <f>D93+E93+F93+G93+H93</f>
        <v>99845</v>
      </c>
      <c r="D93" s="101">
        <f>D95+D98+D100+D102</f>
        <v>24246.400000000001</v>
      </c>
      <c r="E93" s="101">
        <f t="shared" ref="E93:H93" si="50">E95+E98+E100+E102</f>
        <v>18246.3</v>
      </c>
      <c r="F93" s="101">
        <f t="shared" si="50"/>
        <v>18246.3</v>
      </c>
      <c r="G93" s="101">
        <f t="shared" si="50"/>
        <v>19553</v>
      </c>
      <c r="H93" s="101">
        <f t="shared" si="50"/>
        <v>19553</v>
      </c>
      <c r="I93" s="48" t="s">
        <v>76</v>
      </c>
    </row>
    <row r="94" spans="1:9" ht="142.5" customHeight="1" x14ac:dyDescent="0.3">
      <c r="A94" s="119">
        <f t="shared" si="41"/>
        <v>86</v>
      </c>
      <c r="B94" s="9" t="s">
        <v>215</v>
      </c>
      <c r="C94" s="98">
        <f>C95</f>
        <v>94195.8</v>
      </c>
      <c r="D94" s="98">
        <f t="shared" ref="D94:H94" si="51">D95</f>
        <v>18597.2</v>
      </c>
      <c r="E94" s="98">
        <f t="shared" si="51"/>
        <v>18246.3</v>
      </c>
      <c r="F94" s="98">
        <f t="shared" si="51"/>
        <v>18246.3</v>
      </c>
      <c r="G94" s="98">
        <f t="shared" si="51"/>
        <v>19553</v>
      </c>
      <c r="H94" s="98">
        <f t="shared" si="51"/>
        <v>19553</v>
      </c>
      <c r="I94" s="64" t="s">
        <v>244</v>
      </c>
    </row>
    <row r="95" spans="1:9" ht="23.25" customHeight="1" x14ac:dyDescent="0.3">
      <c r="A95" s="119">
        <f t="shared" si="41"/>
        <v>87</v>
      </c>
      <c r="B95" s="11" t="s">
        <v>3</v>
      </c>
      <c r="C95" s="102">
        <f>D95+E95+F95+G95+H95</f>
        <v>94195.8</v>
      </c>
      <c r="D95" s="103">
        <f>17483.4+1113.8</f>
        <v>18597.2</v>
      </c>
      <c r="E95" s="103">
        <v>18246.3</v>
      </c>
      <c r="F95" s="103">
        <v>18246.3</v>
      </c>
      <c r="G95" s="103">
        <v>19553</v>
      </c>
      <c r="H95" s="103">
        <v>19553</v>
      </c>
      <c r="I95" s="13" t="s">
        <v>76</v>
      </c>
    </row>
    <row r="96" spans="1:9" ht="81" x14ac:dyDescent="0.3">
      <c r="A96" s="119">
        <f t="shared" si="41"/>
        <v>88</v>
      </c>
      <c r="B96" s="9" t="s">
        <v>219</v>
      </c>
      <c r="C96" s="100">
        <f>C97+C98</f>
        <v>2576.3000000000002</v>
      </c>
      <c r="D96" s="100">
        <f t="shared" ref="D96:H96" si="52">D97+D98</f>
        <v>2576.3000000000002</v>
      </c>
      <c r="E96" s="100">
        <f t="shared" si="52"/>
        <v>0</v>
      </c>
      <c r="F96" s="100">
        <f t="shared" si="52"/>
        <v>0</v>
      </c>
      <c r="G96" s="100">
        <f t="shared" si="52"/>
        <v>0</v>
      </c>
      <c r="H96" s="100">
        <f t="shared" si="52"/>
        <v>0</v>
      </c>
      <c r="I96" s="64">
        <v>48</v>
      </c>
    </row>
    <row r="97" spans="1:9" ht="23.25" customHeight="1" x14ac:dyDescent="0.3">
      <c r="A97" s="119">
        <f t="shared" si="41"/>
        <v>89</v>
      </c>
      <c r="B97" s="9" t="s">
        <v>16</v>
      </c>
      <c r="C97" s="102">
        <f>D97+E97+F97+G97+H97</f>
        <v>0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64"/>
    </row>
    <row r="98" spans="1:9" ht="23.25" customHeight="1" x14ac:dyDescent="0.3">
      <c r="A98" s="119">
        <f t="shared" si="41"/>
        <v>90</v>
      </c>
      <c r="B98" s="9" t="s">
        <v>32</v>
      </c>
      <c r="C98" s="102">
        <f>D98+E98+F98+G98+H98</f>
        <v>2576.3000000000002</v>
      </c>
      <c r="D98" s="105">
        <f>2576.3</f>
        <v>2576.3000000000002</v>
      </c>
      <c r="E98" s="105">
        <v>0</v>
      </c>
      <c r="F98" s="105">
        <v>0</v>
      </c>
      <c r="G98" s="105">
        <v>0</v>
      </c>
      <c r="H98" s="105">
        <v>0</v>
      </c>
      <c r="I98" s="64" t="s">
        <v>76</v>
      </c>
    </row>
    <row r="99" spans="1:9" ht="84.75" customHeight="1" x14ac:dyDescent="0.3">
      <c r="A99" s="119">
        <f t="shared" si="41"/>
        <v>91</v>
      </c>
      <c r="B99" s="9" t="s">
        <v>220</v>
      </c>
      <c r="C99" s="100">
        <f>C100</f>
        <v>0</v>
      </c>
      <c r="D99" s="105">
        <f>D100</f>
        <v>0</v>
      </c>
      <c r="E99" s="105">
        <f t="shared" ref="E99:H99" si="53">E100</f>
        <v>0</v>
      </c>
      <c r="F99" s="105">
        <f t="shared" si="53"/>
        <v>0</v>
      </c>
      <c r="G99" s="105">
        <f t="shared" si="53"/>
        <v>0</v>
      </c>
      <c r="H99" s="105">
        <f t="shared" si="53"/>
        <v>0</v>
      </c>
      <c r="I99" s="64" t="s">
        <v>117</v>
      </c>
    </row>
    <row r="100" spans="1:9" ht="22.5" customHeight="1" x14ac:dyDescent="0.3">
      <c r="A100" s="132">
        <f t="shared" si="41"/>
        <v>92</v>
      </c>
      <c r="B100" s="9" t="s">
        <v>32</v>
      </c>
      <c r="C100" s="100">
        <f>D100+E100+F100+G100+H100</f>
        <v>0</v>
      </c>
      <c r="D100" s="105">
        <v>0</v>
      </c>
      <c r="E100" s="105">
        <v>0</v>
      </c>
      <c r="F100" s="105">
        <v>0</v>
      </c>
      <c r="G100" s="105">
        <v>0</v>
      </c>
      <c r="H100" s="105">
        <v>0</v>
      </c>
      <c r="I100" s="132" t="s">
        <v>76</v>
      </c>
    </row>
    <row r="101" spans="1:9" ht="66.75" customHeight="1" x14ac:dyDescent="0.3">
      <c r="A101" s="128" t="s">
        <v>253</v>
      </c>
      <c r="B101" s="9" t="s">
        <v>255</v>
      </c>
      <c r="C101" s="100">
        <f>C102</f>
        <v>3072.9</v>
      </c>
      <c r="D101" s="105">
        <f>D102</f>
        <v>3072.9</v>
      </c>
      <c r="E101" s="105">
        <f t="shared" ref="E101:H101" si="54">E102</f>
        <v>0</v>
      </c>
      <c r="F101" s="105">
        <f t="shared" si="54"/>
        <v>0</v>
      </c>
      <c r="G101" s="105">
        <f t="shared" si="54"/>
        <v>0</v>
      </c>
      <c r="H101" s="130">
        <f t="shared" si="54"/>
        <v>0</v>
      </c>
      <c r="I101" s="128"/>
    </row>
    <row r="102" spans="1:9" ht="22.5" customHeight="1" x14ac:dyDescent="0.3">
      <c r="A102" s="128" t="s">
        <v>254</v>
      </c>
      <c r="B102" s="9" t="s">
        <v>32</v>
      </c>
      <c r="C102" s="102">
        <f>D102+E102+F102+G102+H102</f>
        <v>3072.9</v>
      </c>
      <c r="D102" s="130">
        <v>3072.9</v>
      </c>
      <c r="E102" s="105">
        <v>0</v>
      </c>
      <c r="F102" s="130">
        <v>0</v>
      </c>
      <c r="G102" s="105">
        <v>0</v>
      </c>
      <c r="H102" s="130">
        <v>0</v>
      </c>
      <c r="I102" s="128" t="s">
        <v>76</v>
      </c>
    </row>
    <row r="103" spans="1:9" ht="45.75" customHeight="1" x14ac:dyDescent="0.3">
      <c r="A103" s="119">
        <f>A100+1</f>
        <v>93</v>
      </c>
      <c r="B103" s="135" t="s">
        <v>236</v>
      </c>
      <c r="C103" s="136"/>
      <c r="D103" s="136"/>
      <c r="E103" s="136"/>
      <c r="F103" s="136"/>
      <c r="G103" s="136"/>
      <c r="H103" s="136"/>
      <c r="I103" s="137"/>
    </row>
    <row r="104" spans="1:9" ht="21" x14ac:dyDescent="0.3">
      <c r="A104" s="119">
        <f t="shared" si="41"/>
        <v>94</v>
      </c>
      <c r="B104" s="9" t="s">
        <v>6</v>
      </c>
      <c r="C104" s="22"/>
      <c r="D104" s="22"/>
      <c r="E104" s="22"/>
      <c r="F104" s="22"/>
      <c r="G104" s="22"/>
      <c r="H104" s="22"/>
      <c r="I104" s="64" t="s">
        <v>76</v>
      </c>
    </row>
    <row r="105" spans="1:9" ht="20.25" x14ac:dyDescent="0.3">
      <c r="A105" s="119">
        <f t="shared" si="41"/>
        <v>95</v>
      </c>
      <c r="B105" s="9" t="s">
        <v>7</v>
      </c>
      <c r="C105" s="100">
        <f>SUM(D105:H105)</f>
        <v>44191.299999999996</v>
      </c>
      <c r="D105" s="100">
        <f t="shared" ref="D105:H105" si="55">D106+D107</f>
        <v>8173.7</v>
      </c>
      <c r="E105" s="100">
        <f t="shared" si="55"/>
        <v>8173.7</v>
      </c>
      <c r="F105" s="100">
        <f t="shared" si="55"/>
        <v>8173.7</v>
      </c>
      <c r="G105" s="100">
        <f t="shared" si="55"/>
        <v>9785.1</v>
      </c>
      <c r="H105" s="100">
        <f t="shared" si="55"/>
        <v>9885.1</v>
      </c>
      <c r="I105" s="64" t="s">
        <v>76</v>
      </c>
    </row>
    <row r="106" spans="1:9" ht="20.25" x14ac:dyDescent="0.3">
      <c r="A106" s="119">
        <f t="shared" si="41"/>
        <v>96</v>
      </c>
      <c r="B106" s="9" t="s">
        <v>2</v>
      </c>
      <c r="C106" s="100">
        <f>SUM(D106:H106)</f>
        <v>0</v>
      </c>
      <c r="D106" s="100">
        <f>D110</f>
        <v>0</v>
      </c>
      <c r="E106" s="100">
        <f t="shared" ref="D106:H107" si="56">E110</f>
        <v>0</v>
      </c>
      <c r="F106" s="100">
        <f t="shared" si="56"/>
        <v>0</v>
      </c>
      <c r="G106" s="100">
        <f t="shared" si="56"/>
        <v>0</v>
      </c>
      <c r="H106" s="100">
        <f t="shared" si="56"/>
        <v>0</v>
      </c>
      <c r="I106" s="64" t="s">
        <v>76</v>
      </c>
    </row>
    <row r="107" spans="1:9" ht="20.25" x14ac:dyDescent="0.3">
      <c r="A107" s="119">
        <f t="shared" si="41"/>
        <v>97</v>
      </c>
      <c r="B107" s="9" t="s">
        <v>3</v>
      </c>
      <c r="C107" s="100">
        <f>SUM(D107:H107)</f>
        <v>44191.299999999996</v>
      </c>
      <c r="D107" s="100">
        <f t="shared" si="56"/>
        <v>8173.7</v>
      </c>
      <c r="E107" s="100">
        <f t="shared" si="56"/>
        <v>8173.7</v>
      </c>
      <c r="F107" s="100">
        <f t="shared" si="56"/>
        <v>8173.7</v>
      </c>
      <c r="G107" s="100">
        <f t="shared" si="56"/>
        <v>9785.1</v>
      </c>
      <c r="H107" s="100">
        <f t="shared" si="56"/>
        <v>9885.1</v>
      </c>
      <c r="I107" s="64" t="s">
        <v>76</v>
      </c>
    </row>
    <row r="108" spans="1:9" ht="20.25" x14ac:dyDescent="0.3">
      <c r="A108" s="119">
        <f t="shared" si="41"/>
        <v>98</v>
      </c>
      <c r="B108" s="145" t="s">
        <v>8</v>
      </c>
      <c r="C108" s="136"/>
      <c r="D108" s="136"/>
      <c r="E108" s="136"/>
      <c r="F108" s="136"/>
      <c r="G108" s="136"/>
      <c r="H108" s="136"/>
      <c r="I108" s="137"/>
    </row>
    <row r="109" spans="1:9" ht="42" customHeight="1" x14ac:dyDescent="0.3">
      <c r="A109" s="119">
        <f t="shared" si="41"/>
        <v>99</v>
      </c>
      <c r="B109" s="9" t="s">
        <v>39</v>
      </c>
      <c r="C109" s="100">
        <f>SUM(D109:H109)</f>
        <v>44191.299999999996</v>
      </c>
      <c r="D109" s="100">
        <f t="shared" ref="D109:H109" si="57">D110+D111</f>
        <v>8173.7</v>
      </c>
      <c r="E109" s="100">
        <f t="shared" si="57"/>
        <v>8173.7</v>
      </c>
      <c r="F109" s="100">
        <f t="shared" si="57"/>
        <v>8173.7</v>
      </c>
      <c r="G109" s="100">
        <f t="shared" si="57"/>
        <v>9785.1</v>
      </c>
      <c r="H109" s="100">
        <f t="shared" si="57"/>
        <v>9885.1</v>
      </c>
      <c r="I109" s="64" t="s">
        <v>76</v>
      </c>
    </row>
    <row r="110" spans="1:9" ht="20.25" x14ac:dyDescent="0.3">
      <c r="A110" s="119">
        <f t="shared" si="41"/>
        <v>100</v>
      </c>
      <c r="B110" s="9" t="s">
        <v>11</v>
      </c>
      <c r="C110" s="100">
        <f>SUM(D110:H110)</f>
        <v>0</v>
      </c>
      <c r="D110" s="105">
        <f t="shared" ref="D110:H110" si="58">D114+D117</f>
        <v>0</v>
      </c>
      <c r="E110" s="105">
        <f t="shared" si="58"/>
        <v>0</v>
      </c>
      <c r="F110" s="105">
        <f t="shared" si="58"/>
        <v>0</v>
      </c>
      <c r="G110" s="105">
        <f t="shared" si="58"/>
        <v>0</v>
      </c>
      <c r="H110" s="105">
        <f t="shared" si="58"/>
        <v>0</v>
      </c>
      <c r="I110" s="64" t="s">
        <v>76</v>
      </c>
    </row>
    <row r="111" spans="1:9" ht="20.25" x14ac:dyDescent="0.3">
      <c r="A111" s="119">
        <f t="shared" si="41"/>
        <v>101</v>
      </c>
      <c r="B111" s="9" t="s">
        <v>3</v>
      </c>
      <c r="C111" s="100">
        <f>SUM(D111:H111)</f>
        <v>44191.299999999996</v>
      </c>
      <c r="D111" s="105">
        <f>D113+D116+D119+D121+D123</f>
        <v>8173.7</v>
      </c>
      <c r="E111" s="105">
        <f t="shared" ref="E111:H111" si="59">E113+E116+E119+E121+E123</f>
        <v>8173.7</v>
      </c>
      <c r="F111" s="105">
        <f t="shared" si="59"/>
        <v>8173.7</v>
      </c>
      <c r="G111" s="105">
        <f t="shared" si="59"/>
        <v>9785.1</v>
      </c>
      <c r="H111" s="105">
        <f t="shared" si="59"/>
        <v>9885.1</v>
      </c>
      <c r="I111" s="64" t="s">
        <v>76</v>
      </c>
    </row>
    <row r="112" spans="1:9" ht="81" x14ac:dyDescent="0.3">
      <c r="A112" s="119">
        <f t="shared" si="41"/>
        <v>102</v>
      </c>
      <c r="B112" s="9" t="s">
        <v>156</v>
      </c>
      <c r="C112" s="106">
        <f>C113+C114</f>
        <v>3300</v>
      </c>
      <c r="D112" s="97">
        <f t="shared" ref="D112:H112" si="60">D113+D114</f>
        <v>500</v>
      </c>
      <c r="E112" s="97">
        <f t="shared" si="60"/>
        <v>500</v>
      </c>
      <c r="F112" s="97">
        <f t="shared" si="60"/>
        <v>500</v>
      </c>
      <c r="G112" s="97">
        <f t="shared" si="60"/>
        <v>900</v>
      </c>
      <c r="H112" s="97">
        <f t="shared" si="60"/>
        <v>900</v>
      </c>
      <c r="I112" s="64" t="s">
        <v>245</v>
      </c>
    </row>
    <row r="113" spans="1:9" ht="20.25" x14ac:dyDescent="0.3">
      <c r="A113" s="119">
        <f t="shared" si="41"/>
        <v>103</v>
      </c>
      <c r="B113" s="9" t="s">
        <v>3</v>
      </c>
      <c r="C113" s="102">
        <f>D113+E113+F113+G113+H113</f>
        <v>3300</v>
      </c>
      <c r="D113" s="97">
        <v>500</v>
      </c>
      <c r="E113" s="97">
        <v>500</v>
      </c>
      <c r="F113" s="97">
        <v>500</v>
      </c>
      <c r="G113" s="97">
        <v>900</v>
      </c>
      <c r="H113" s="97">
        <v>900</v>
      </c>
      <c r="I113" s="64" t="s">
        <v>76</v>
      </c>
    </row>
    <row r="114" spans="1:9" ht="20.25" x14ac:dyDescent="0.3">
      <c r="A114" s="119">
        <f t="shared" si="41"/>
        <v>104</v>
      </c>
      <c r="B114" s="40" t="s">
        <v>11</v>
      </c>
      <c r="C114" s="102">
        <f>D114+E114+F114+G114+H114</f>
        <v>0</v>
      </c>
      <c r="D114" s="107">
        <v>0</v>
      </c>
      <c r="E114" s="107">
        <v>0</v>
      </c>
      <c r="F114" s="107">
        <v>0</v>
      </c>
      <c r="G114" s="107">
        <v>0</v>
      </c>
      <c r="H114" s="107">
        <v>0</v>
      </c>
      <c r="I114" s="48" t="s">
        <v>76</v>
      </c>
    </row>
    <row r="115" spans="1:9" ht="102" customHeight="1" x14ac:dyDescent="0.3">
      <c r="A115" s="119">
        <f t="shared" si="41"/>
        <v>105</v>
      </c>
      <c r="B115" s="9" t="s">
        <v>216</v>
      </c>
      <c r="C115" s="106">
        <f t="shared" ref="C115:H115" si="61">C116+C117</f>
        <v>3150</v>
      </c>
      <c r="D115" s="106">
        <f t="shared" si="61"/>
        <v>450</v>
      </c>
      <c r="E115" s="106">
        <f t="shared" si="61"/>
        <v>450</v>
      </c>
      <c r="F115" s="106">
        <f t="shared" si="61"/>
        <v>450</v>
      </c>
      <c r="G115" s="106">
        <f t="shared" si="61"/>
        <v>900</v>
      </c>
      <c r="H115" s="106">
        <f t="shared" si="61"/>
        <v>900</v>
      </c>
      <c r="I115" s="64">
        <v>61</v>
      </c>
    </row>
    <row r="116" spans="1:9" ht="20.25" x14ac:dyDescent="0.3">
      <c r="A116" s="119">
        <f t="shared" si="41"/>
        <v>106</v>
      </c>
      <c r="B116" s="11" t="s">
        <v>3</v>
      </c>
      <c r="C116" s="102">
        <f>D116+E116+F116+G116+H116</f>
        <v>3150</v>
      </c>
      <c r="D116" s="108">
        <v>450</v>
      </c>
      <c r="E116" s="108">
        <v>450</v>
      </c>
      <c r="F116" s="108">
        <v>450</v>
      </c>
      <c r="G116" s="108">
        <v>900</v>
      </c>
      <c r="H116" s="108">
        <v>900</v>
      </c>
      <c r="I116" s="13" t="s">
        <v>76</v>
      </c>
    </row>
    <row r="117" spans="1:9" ht="20.25" x14ac:dyDescent="0.3">
      <c r="A117" s="119">
        <f t="shared" si="41"/>
        <v>107</v>
      </c>
      <c r="B117" s="9" t="s">
        <v>11</v>
      </c>
      <c r="C117" s="102">
        <f>D117+E117+F117+G117+H117</f>
        <v>0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64" t="s">
        <v>76</v>
      </c>
    </row>
    <row r="118" spans="1:9" ht="84.75" customHeight="1" x14ac:dyDescent="0.3">
      <c r="A118" s="119">
        <f t="shared" si="41"/>
        <v>108</v>
      </c>
      <c r="B118" s="9" t="s">
        <v>157</v>
      </c>
      <c r="C118" s="106">
        <f t="shared" ref="C118:H118" si="62">C119</f>
        <v>3500</v>
      </c>
      <c r="D118" s="97">
        <f t="shared" si="62"/>
        <v>500</v>
      </c>
      <c r="E118" s="97">
        <f t="shared" si="62"/>
        <v>500</v>
      </c>
      <c r="F118" s="97">
        <f t="shared" si="62"/>
        <v>500</v>
      </c>
      <c r="G118" s="97">
        <f t="shared" si="62"/>
        <v>1000</v>
      </c>
      <c r="H118" s="97">
        <f t="shared" si="62"/>
        <v>1000</v>
      </c>
      <c r="I118" s="64">
        <v>58</v>
      </c>
    </row>
    <row r="119" spans="1:9" ht="20.25" x14ac:dyDescent="0.3">
      <c r="A119" s="119">
        <f t="shared" si="41"/>
        <v>109</v>
      </c>
      <c r="B119" s="9" t="s">
        <v>3</v>
      </c>
      <c r="C119" s="102">
        <f>D119+E119+F119+G119+H119</f>
        <v>3500</v>
      </c>
      <c r="D119" s="97">
        <v>500</v>
      </c>
      <c r="E119" s="97">
        <v>500</v>
      </c>
      <c r="F119" s="97">
        <v>500</v>
      </c>
      <c r="G119" s="97">
        <v>1000</v>
      </c>
      <c r="H119" s="97">
        <v>1000</v>
      </c>
      <c r="I119" s="64" t="s">
        <v>76</v>
      </c>
    </row>
    <row r="120" spans="1:9" ht="44.25" customHeight="1" x14ac:dyDescent="0.3">
      <c r="A120" s="119">
        <f t="shared" si="41"/>
        <v>110</v>
      </c>
      <c r="B120" s="9" t="s">
        <v>158</v>
      </c>
      <c r="C120" s="106">
        <f>C121</f>
        <v>33241.299999999996</v>
      </c>
      <c r="D120" s="106">
        <f t="shared" ref="D120:H120" si="63">D121</f>
        <v>6523.7</v>
      </c>
      <c r="E120" s="106">
        <f t="shared" si="63"/>
        <v>6523.7</v>
      </c>
      <c r="F120" s="106">
        <f t="shared" si="63"/>
        <v>6523.7</v>
      </c>
      <c r="G120" s="106">
        <f t="shared" si="63"/>
        <v>6785.1</v>
      </c>
      <c r="H120" s="106">
        <f t="shared" si="63"/>
        <v>6885.1</v>
      </c>
      <c r="I120" s="14">
        <v>52.53</v>
      </c>
    </row>
    <row r="121" spans="1:9" ht="20.25" x14ac:dyDescent="0.3">
      <c r="A121" s="132">
        <f t="shared" si="41"/>
        <v>111</v>
      </c>
      <c r="B121" s="9" t="s">
        <v>32</v>
      </c>
      <c r="C121" s="100">
        <f>D121+E121+F121+G121+H121</f>
        <v>33241.299999999996</v>
      </c>
      <c r="D121" s="97">
        <v>6523.7</v>
      </c>
      <c r="E121" s="97">
        <v>6523.7</v>
      </c>
      <c r="F121" s="97">
        <v>6523.7</v>
      </c>
      <c r="G121" s="97">
        <v>6785.1</v>
      </c>
      <c r="H121" s="97">
        <v>6885.1</v>
      </c>
      <c r="I121" s="132" t="s">
        <v>76</v>
      </c>
    </row>
    <row r="122" spans="1:9" ht="103.5" customHeight="1" x14ac:dyDescent="0.3">
      <c r="A122" s="119">
        <f t="shared" si="41"/>
        <v>112</v>
      </c>
      <c r="B122" s="9" t="s">
        <v>226</v>
      </c>
      <c r="C122" s="97">
        <f>C123</f>
        <v>1000</v>
      </c>
      <c r="D122" s="97">
        <f t="shared" ref="D122:H122" si="64">D123</f>
        <v>200</v>
      </c>
      <c r="E122" s="97">
        <f t="shared" si="64"/>
        <v>200</v>
      </c>
      <c r="F122" s="97">
        <f t="shared" si="64"/>
        <v>200</v>
      </c>
      <c r="G122" s="97">
        <f t="shared" si="64"/>
        <v>200</v>
      </c>
      <c r="H122" s="97">
        <f t="shared" si="64"/>
        <v>200</v>
      </c>
      <c r="I122" s="64">
        <v>64</v>
      </c>
    </row>
    <row r="123" spans="1:9" ht="20.25" x14ac:dyDescent="0.3">
      <c r="A123" s="119">
        <f t="shared" si="41"/>
        <v>113</v>
      </c>
      <c r="B123" s="9" t="s">
        <v>3</v>
      </c>
      <c r="C123" s="102">
        <f>D123+E123+F123+G123+H123</f>
        <v>1000</v>
      </c>
      <c r="D123" s="97">
        <v>200</v>
      </c>
      <c r="E123" s="97">
        <v>200</v>
      </c>
      <c r="F123" s="97">
        <v>200</v>
      </c>
      <c r="G123" s="97">
        <v>200</v>
      </c>
      <c r="H123" s="97">
        <v>200</v>
      </c>
      <c r="I123" s="64" t="s">
        <v>76</v>
      </c>
    </row>
    <row r="124" spans="1:9" ht="61.5" customHeight="1" x14ac:dyDescent="0.3">
      <c r="A124" s="119">
        <f t="shared" si="41"/>
        <v>114</v>
      </c>
      <c r="B124" s="134" t="s">
        <v>248</v>
      </c>
      <c r="C124" s="134"/>
      <c r="D124" s="134"/>
      <c r="E124" s="134"/>
      <c r="F124" s="134"/>
      <c r="G124" s="134"/>
      <c r="H124" s="134"/>
      <c r="I124" s="134"/>
    </row>
    <row r="125" spans="1:9" ht="20.25" x14ac:dyDescent="0.3">
      <c r="A125" s="119">
        <f t="shared" si="41"/>
        <v>115</v>
      </c>
      <c r="B125" s="9" t="s">
        <v>6</v>
      </c>
      <c r="C125" s="97">
        <f>C127+C128</f>
        <v>62980.9</v>
      </c>
      <c r="D125" s="97">
        <f t="shared" ref="D125:H125" si="65">D128</f>
        <v>12937.9</v>
      </c>
      <c r="E125" s="97">
        <f t="shared" si="65"/>
        <v>12486.5</v>
      </c>
      <c r="F125" s="97">
        <f t="shared" si="65"/>
        <v>12586.5</v>
      </c>
      <c r="G125" s="97">
        <f t="shared" si="65"/>
        <v>12420</v>
      </c>
      <c r="H125" s="97">
        <f t="shared" si="65"/>
        <v>12550</v>
      </c>
      <c r="I125" s="64" t="s">
        <v>76</v>
      </c>
    </row>
    <row r="126" spans="1:9" ht="20.25" x14ac:dyDescent="0.3">
      <c r="A126" s="119">
        <f t="shared" si="41"/>
        <v>116</v>
      </c>
      <c r="B126" s="9" t="s">
        <v>7</v>
      </c>
      <c r="C126" s="97"/>
      <c r="D126" s="97"/>
      <c r="E126" s="97"/>
      <c r="F126" s="97"/>
      <c r="G126" s="97"/>
      <c r="H126" s="97"/>
      <c r="I126" s="64" t="s">
        <v>76</v>
      </c>
    </row>
    <row r="127" spans="1:9" ht="20.25" x14ac:dyDescent="0.3">
      <c r="A127" s="119">
        <f t="shared" si="41"/>
        <v>117</v>
      </c>
      <c r="B127" s="9" t="s">
        <v>16</v>
      </c>
      <c r="C127" s="102">
        <f>D127+E127+F127+G127+H127</f>
        <v>0</v>
      </c>
      <c r="D127" s="97">
        <v>0</v>
      </c>
      <c r="E127" s="97">
        <v>0</v>
      </c>
      <c r="F127" s="97">
        <v>0</v>
      </c>
      <c r="G127" s="97">
        <v>0</v>
      </c>
      <c r="H127" s="97">
        <v>0</v>
      </c>
      <c r="I127" s="64" t="s">
        <v>76</v>
      </c>
    </row>
    <row r="128" spans="1:9" ht="20.25" x14ac:dyDescent="0.3">
      <c r="A128" s="119">
        <f t="shared" si="41"/>
        <v>118</v>
      </c>
      <c r="B128" s="9" t="s">
        <v>3</v>
      </c>
      <c r="C128" s="102">
        <f>D128+E128+F128+G128+H128</f>
        <v>62980.9</v>
      </c>
      <c r="D128" s="97">
        <f>D132</f>
        <v>12937.9</v>
      </c>
      <c r="E128" s="97">
        <f t="shared" ref="E128:H128" si="66">E132</f>
        <v>12486.5</v>
      </c>
      <c r="F128" s="97">
        <f t="shared" si="66"/>
        <v>12586.5</v>
      </c>
      <c r="G128" s="97">
        <f t="shared" si="66"/>
        <v>12420</v>
      </c>
      <c r="H128" s="97">
        <f t="shared" si="66"/>
        <v>12550</v>
      </c>
      <c r="I128" s="64" t="s">
        <v>76</v>
      </c>
    </row>
    <row r="129" spans="1:9" ht="20.25" x14ac:dyDescent="0.3">
      <c r="A129" s="123">
        <f t="shared" si="41"/>
        <v>119</v>
      </c>
      <c r="B129" s="167" t="s">
        <v>14</v>
      </c>
      <c r="C129" s="168"/>
      <c r="D129" s="168"/>
      <c r="E129" s="168"/>
      <c r="F129" s="168"/>
      <c r="G129" s="168"/>
      <c r="H129" s="168"/>
      <c r="I129" s="169"/>
    </row>
    <row r="130" spans="1:9" ht="40.5" x14ac:dyDescent="0.3">
      <c r="A130" s="64">
        <f t="shared" ref="A130:A165" si="67">A129+1</f>
        <v>120</v>
      </c>
      <c r="B130" s="9" t="s">
        <v>15</v>
      </c>
      <c r="C130" s="97">
        <f>C132</f>
        <v>62980.9</v>
      </c>
      <c r="D130" s="97">
        <f t="shared" ref="D130:H130" si="68">D132</f>
        <v>12937.9</v>
      </c>
      <c r="E130" s="97">
        <f t="shared" si="68"/>
        <v>12486.5</v>
      </c>
      <c r="F130" s="97">
        <f t="shared" si="68"/>
        <v>12586.5</v>
      </c>
      <c r="G130" s="97">
        <f t="shared" si="68"/>
        <v>12420</v>
      </c>
      <c r="H130" s="97">
        <f t="shared" si="68"/>
        <v>12550</v>
      </c>
      <c r="I130" s="64" t="s">
        <v>76</v>
      </c>
    </row>
    <row r="131" spans="1:9" ht="20.25" x14ac:dyDescent="0.3">
      <c r="A131" s="64">
        <f t="shared" si="67"/>
        <v>121</v>
      </c>
      <c r="B131" s="9" t="s">
        <v>10</v>
      </c>
      <c r="C131" s="97"/>
      <c r="D131" s="97"/>
      <c r="E131" s="97"/>
      <c r="F131" s="97"/>
      <c r="G131" s="97"/>
      <c r="H131" s="97"/>
      <c r="I131" s="64" t="s">
        <v>76</v>
      </c>
    </row>
    <row r="132" spans="1:9" ht="20.25" x14ac:dyDescent="0.3">
      <c r="A132" s="64">
        <f t="shared" si="67"/>
        <v>122</v>
      </c>
      <c r="B132" s="9" t="s">
        <v>3</v>
      </c>
      <c r="C132" s="102">
        <f>D132+E132+F132+G132+H132</f>
        <v>62980.9</v>
      </c>
      <c r="D132" s="97">
        <f>D134+D136+D138+D140</f>
        <v>12937.9</v>
      </c>
      <c r="E132" s="97">
        <f t="shared" ref="E132:H132" si="69">E134+E136+E138+E140</f>
        <v>12486.5</v>
      </c>
      <c r="F132" s="97">
        <f t="shared" si="69"/>
        <v>12586.5</v>
      </c>
      <c r="G132" s="97">
        <f t="shared" si="69"/>
        <v>12420</v>
      </c>
      <c r="H132" s="97">
        <f t="shared" si="69"/>
        <v>12550</v>
      </c>
      <c r="I132" s="64" t="s">
        <v>76</v>
      </c>
    </row>
    <row r="133" spans="1:9" ht="122.25" customHeight="1" x14ac:dyDescent="0.3">
      <c r="A133" s="64">
        <f t="shared" si="67"/>
        <v>123</v>
      </c>
      <c r="B133" s="9" t="s">
        <v>34</v>
      </c>
      <c r="C133" s="97">
        <f>C134</f>
        <v>854.5</v>
      </c>
      <c r="D133" s="97">
        <f t="shared" ref="D133:H133" si="70">D134</f>
        <v>259.10000000000002</v>
      </c>
      <c r="E133" s="97">
        <f t="shared" si="70"/>
        <v>97.7</v>
      </c>
      <c r="F133" s="97">
        <f t="shared" si="70"/>
        <v>97.7</v>
      </c>
      <c r="G133" s="97">
        <f t="shared" si="70"/>
        <v>200</v>
      </c>
      <c r="H133" s="97">
        <f t="shared" si="70"/>
        <v>200</v>
      </c>
      <c r="I133" s="64" t="s">
        <v>250</v>
      </c>
    </row>
    <row r="134" spans="1:9" ht="20.25" x14ac:dyDescent="0.3">
      <c r="A134" s="64">
        <f t="shared" si="67"/>
        <v>124</v>
      </c>
      <c r="B134" s="9" t="s">
        <v>29</v>
      </c>
      <c r="C134" s="102">
        <f>D134+E134+F134+G134+H134</f>
        <v>854.5</v>
      </c>
      <c r="D134" s="97">
        <v>259.10000000000002</v>
      </c>
      <c r="E134" s="97">
        <v>97.7</v>
      </c>
      <c r="F134" s="97">
        <v>97.7</v>
      </c>
      <c r="G134" s="97">
        <v>200</v>
      </c>
      <c r="H134" s="97">
        <v>200</v>
      </c>
      <c r="I134" s="64" t="s">
        <v>76</v>
      </c>
    </row>
    <row r="135" spans="1:9" ht="102.75" customHeight="1" x14ac:dyDescent="0.3">
      <c r="A135" s="64">
        <f t="shared" si="67"/>
        <v>125</v>
      </c>
      <c r="B135" s="9" t="s">
        <v>82</v>
      </c>
      <c r="C135" s="97">
        <f>C136</f>
        <v>15674.2</v>
      </c>
      <c r="D135" s="97">
        <f>D136</f>
        <v>4051.4</v>
      </c>
      <c r="E135" s="97">
        <f t="shared" ref="E135:H135" si="71">E136</f>
        <v>3761.4</v>
      </c>
      <c r="F135" s="97">
        <f t="shared" si="71"/>
        <v>3861.4</v>
      </c>
      <c r="G135" s="97">
        <f t="shared" si="71"/>
        <v>2000</v>
      </c>
      <c r="H135" s="97">
        <f t="shared" si="71"/>
        <v>2000</v>
      </c>
      <c r="I135" s="64" t="s">
        <v>251</v>
      </c>
    </row>
    <row r="136" spans="1:9" ht="20.25" x14ac:dyDescent="0.3">
      <c r="A136" s="64">
        <f t="shared" si="67"/>
        <v>126</v>
      </c>
      <c r="B136" s="9" t="s">
        <v>29</v>
      </c>
      <c r="C136" s="100">
        <f>D136+E136+F136+G136+H136</f>
        <v>15674.2</v>
      </c>
      <c r="D136" s="97">
        <v>4051.4</v>
      </c>
      <c r="E136" s="97">
        <v>3761.4</v>
      </c>
      <c r="F136" s="97">
        <v>3861.4</v>
      </c>
      <c r="G136" s="97">
        <v>2000</v>
      </c>
      <c r="H136" s="97">
        <v>2000</v>
      </c>
      <c r="I136" s="64" t="s">
        <v>76</v>
      </c>
    </row>
    <row r="137" spans="1:9" ht="122.25" customHeight="1" x14ac:dyDescent="0.3">
      <c r="A137" s="132">
        <f t="shared" si="67"/>
        <v>127</v>
      </c>
      <c r="B137" s="9" t="s">
        <v>227</v>
      </c>
      <c r="C137" s="97">
        <f>C138</f>
        <v>44722.2</v>
      </c>
      <c r="D137" s="97">
        <f t="shared" ref="D137:H137" si="72">D138</f>
        <v>8307.4</v>
      </c>
      <c r="E137" s="97">
        <f t="shared" si="72"/>
        <v>8307.4</v>
      </c>
      <c r="F137" s="97">
        <f t="shared" si="72"/>
        <v>8307.4</v>
      </c>
      <c r="G137" s="97">
        <f t="shared" si="72"/>
        <v>9900</v>
      </c>
      <c r="H137" s="97">
        <f t="shared" si="72"/>
        <v>9900</v>
      </c>
      <c r="I137" s="132">
        <v>76</v>
      </c>
    </row>
    <row r="138" spans="1:9" ht="20.25" x14ac:dyDescent="0.3">
      <c r="A138" s="64">
        <f t="shared" si="67"/>
        <v>128</v>
      </c>
      <c r="B138" s="24" t="s">
        <v>32</v>
      </c>
      <c r="C138" s="102">
        <f>D138+E138+F138+G138+H138</f>
        <v>44722.2</v>
      </c>
      <c r="D138" s="97">
        <v>8307.4</v>
      </c>
      <c r="E138" s="97">
        <v>8307.4</v>
      </c>
      <c r="F138" s="97">
        <v>8307.4</v>
      </c>
      <c r="G138" s="97">
        <v>9900</v>
      </c>
      <c r="H138" s="97">
        <v>9900</v>
      </c>
      <c r="I138" s="64" t="s">
        <v>76</v>
      </c>
    </row>
    <row r="139" spans="1:9" ht="101.25" customHeight="1" x14ac:dyDescent="0.3">
      <c r="A139" s="115">
        <f t="shared" si="67"/>
        <v>129</v>
      </c>
      <c r="B139" s="9" t="s">
        <v>228</v>
      </c>
      <c r="C139" s="97">
        <f>C140</f>
        <v>1730</v>
      </c>
      <c r="D139" s="97">
        <f t="shared" ref="D139:H139" si="73">D140</f>
        <v>320</v>
      </c>
      <c r="E139" s="97">
        <f t="shared" si="73"/>
        <v>320</v>
      </c>
      <c r="F139" s="97">
        <f t="shared" si="73"/>
        <v>320</v>
      </c>
      <c r="G139" s="97">
        <f t="shared" si="73"/>
        <v>320</v>
      </c>
      <c r="H139" s="97">
        <f t="shared" si="73"/>
        <v>450</v>
      </c>
      <c r="I139" s="115" t="s">
        <v>252</v>
      </c>
    </row>
    <row r="140" spans="1:9" ht="20.25" x14ac:dyDescent="0.3">
      <c r="A140" s="115">
        <f t="shared" si="67"/>
        <v>130</v>
      </c>
      <c r="B140" s="9" t="s">
        <v>29</v>
      </c>
      <c r="C140" s="102">
        <f>D140+E140+F140+G140+H140</f>
        <v>1730</v>
      </c>
      <c r="D140" s="97">
        <v>320</v>
      </c>
      <c r="E140" s="97">
        <v>320</v>
      </c>
      <c r="F140" s="97">
        <v>320</v>
      </c>
      <c r="G140" s="97">
        <v>320</v>
      </c>
      <c r="H140" s="97">
        <v>450</v>
      </c>
      <c r="I140" s="115" t="s">
        <v>76</v>
      </c>
    </row>
    <row r="141" spans="1:9" ht="24" customHeight="1" x14ac:dyDescent="0.3">
      <c r="A141" s="115">
        <f t="shared" si="67"/>
        <v>131</v>
      </c>
      <c r="B141" s="170" t="s">
        <v>237</v>
      </c>
      <c r="C141" s="171"/>
      <c r="D141" s="171"/>
      <c r="E141" s="171"/>
      <c r="F141" s="171"/>
      <c r="G141" s="171"/>
      <c r="H141" s="171"/>
      <c r="I141" s="171"/>
    </row>
    <row r="142" spans="1:9" ht="20.25" x14ac:dyDescent="0.3">
      <c r="A142" s="115">
        <f t="shared" si="67"/>
        <v>132</v>
      </c>
      <c r="B142" s="61" t="s">
        <v>18</v>
      </c>
      <c r="C142" s="116">
        <f>C143+C144</f>
        <v>14400</v>
      </c>
      <c r="D142" s="116">
        <f t="shared" ref="D142:H142" si="74">D143+D144</f>
        <v>1500</v>
      </c>
      <c r="E142" s="116">
        <f t="shared" si="74"/>
        <v>1450</v>
      </c>
      <c r="F142" s="116">
        <f t="shared" si="74"/>
        <v>1450</v>
      </c>
      <c r="G142" s="116">
        <f t="shared" si="74"/>
        <v>5000</v>
      </c>
      <c r="H142" s="116">
        <f t="shared" si="74"/>
        <v>5000</v>
      </c>
      <c r="I142" s="28" t="s">
        <v>76</v>
      </c>
    </row>
    <row r="143" spans="1:9" ht="20.25" x14ac:dyDescent="0.3">
      <c r="A143" s="115">
        <f t="shared" si="67"/>
        <v>133</v>
      </c>
      <c r="B143" s="9" t="s">
        <v>2</v>
      </c>
      <c r="C143" s="97">
        <f>D143+E143+F143+G143+H143</f>
        <v>0</v>
      </c>
      <c r="D143" s="8">
        <f>D147</f>
        <v>0</v>
      </c>
      <c r="E143" s="8">
        <f t="shared" ref="E143:H143" si="75">E147</f>
        <v>0</v>
      </c>
      <c r="F143" s="8">
        <f t="shared" si="75"/>
        <v>0</v>
      </c>
      <c r="G143" s="8">
        <f t="shared" si="75"/>
        <v>0</v>
      </c>
      <c r="H143" s="8">
        <f t="shared" si="75"/>
        <v>0</v>
      </c>
      <c r="I143" s="115" t="s">
        <v>76</v>
      </c>
    </row>
    <row r="144" spans="1:9" ht="20.25" x14ac:dyDescent="0.3">
      <c r="A144" s="115">
        <f t="shared" si="67"/>
        <v>134</v>
      </c>
      <c r="B144" s="9" t="s">
        <v>3</v>
      </c>
      <c r="C144" s="97">
        <f>D144+E144+F144+G144+H144</f>
        <v>14400</v>
      </c>
      <c r="D144" s="8">
        <f>D148</f>
        <v>1500</v>
      </c>
      <c r="E144" s="8">
        <f t="shared" ref="E144:H144" si="76">E148</f>
        <v>1450</v>
      </c>
      <c r="F144" s="8">
        <f t="shared" si="76"/>
        <v>1450</v>
      </c>
      <c r="G144" s="8">
        <f t="shared" si="76"/>
        <v>5000</v>
      </c>
      <c r="H144" s="8">
        <f t="shared" si="76"/>
        <v>5000</v>
      </c>
      <c r="I144" s="115" t="s">
        <v>76</v>
      </c>
    </row>
    <row r="145" spans="1:9" ht="20.25" x14ac:dyDescent="0.3">
      <c r="A145" s="115">
        <f t="shared" si="67"/>
        <v>135</v>
      </c>
      <c r="B145" s="139" t="s">
        <v>22</v>
      </c>
      <c r="C145" s="140"/>
      <c r="D145" s="140"/>
      <c r="E145" s="140"/>
      <c r="F145" s="140"/>
      <c r="G145" s="140"/>
      <c r="H145" s="140"/>
      <c r="I145" s="140"/>
    </row>
    <row r="146" spans="1:9" ht="39" customHeight="1" x14ac:dyDescent="0.3">
      <c r="A146" s="115">
        <f t="shared" si="67"/>
        <v>136</v>
      </c>
      <c r="B146" s="9" t="s">
        <v>23</v>
      </c>
      <c r="C146" s="97">
        <f>C147+C148</f>
        <v>14400</v>
      </c>
      <c r="D146" s="97">
        <f t="shared" ref="D146:H146" si="77">D147+D148</f>
        <v>1500</v>
      </c>
      <c r="E146" s="97">
        <f t="shared" si="77"/>
        <v>1450</v>
      </c>
      <c r="F146" s="97">
        <f t="shared" si="77"/>
        <v>1450</v>
      </c>
      <c r="G146" s="97">
        <f t="shared" si="77"/>
        <v>5000</v>
      </c>
      <c r="H146" s="97">
        <f t="shared" si="77"/>
        <v>5000</v>
      </c>
      <c r="I146" s="28" t="s">
        <v>76</v>
      </c>
    </row>
    <row r="147" spans="1:9" ht="20.25" x14ac:dyDescent="0.3">
      <c r="A147" s="115">
        <f t="shared" si="67"/>
        <v>137</v>
      </c>
      <c r="B147" s="9" t="s">
        <v>2</v>
      </c>
      <c r="C147" s="97">
        <f>D147+E147+F147+G147+H147</f>
        <v>0</v>
      </c>
      <c r="D147" s="97">
        <v>0</v>
      </c>
      <c r="E147" s="97">
        <v>0</v>
      </c>
      <c r="F147" s="97">
        <v>0</v>
      </c>
      <c r="G147" s="97">
        <v>0</v>
      </c>
      <c r="H147" s="97">
        <v>0</v>
      </c>
      <c r="I147" s="115" t="s">
        <v>76</v>
      </c>
    </row>
    <row r="148" spans="1:9" ht="20.25" x14ac:dyDescent="0.3">
      <c r="A148" s="115">
        <f t="shared" si="67"/>
        <v>138</v>
      </c>
      <c r="B148" s="9" t="s">
        <v>3</v>
      </c>
      <c r="C148" s="97">
        <f>D148+E148+F148+G148+H148</f>
        <v>14400</v>
      </c>
      <c r="D148" s="97">
        <f>D150+D152+D154+D156+D158+D160+D162</f>
        <v>1500</v>
      </c>
      <c r="E148" s="97">
        <f t="shared" ref="E148:H148" si="78">E150+E152+E154+E156+E158+E160+E162</f>
        <v>1450</v>
      </c>
      <c r="F148" s="97">
        <f t="shared" si="78"/>
        <v>1450</v>
      </c>
      <c r="G148" s="97">
        <f t="shared" si="78"/>
        <v>5000</v>
      </c>
      <c r="H148" s="97">
        <f t="shared" si="78"/>
        <v>5000</v>
      </c>
      <c r="I148" s="115" t="s">
        <v>76</v>
      </c>
    </row>
    <row r="149" spans="1:9" ht="106.5" customHeight="1" x14ac:dyDescent="0.3">
      <c r="A149" s="115">
        <f t="shared" si="67"/>
        <v>139</v>
      </c>
      <c r="B149" s="9" t="s">
        <v>69</v>
      </c>
      <c r="C149" s="97">
        <f>C150</f>
        <v>3400</v>
      </c>
      <c r="D149" s="97">
        <f t="shared" ref="D149:H149" si="79">D150</f>
        <v>500</v>
      </c>
      <c r="E149" s="97">
        <f t="shared" si="79"/>
        <v>450</v>
      </c>
      <c r="F149" s="97">
        <f t="shared" si="79"/>
        <v>450</v>
      </c>
      <c r="G149" s="97">
        <f t="shared" si="79"/>
        <v>1000</v>
      </c>
      <c r="H149" s="97">
        <f t="shared" si="79"/>
        <v>1000</v>
      </c>
      <c r="I149" s="28">
        <v>86</v>
      </c>
    </row>
    <row r="150" spans="1:9" ht="20.25" x14ac:dyDescent="0.3">
      <c r="A150" s="115">
        <f t="shared" si="67"/>
        <v>140</v>
      </c>
      <c r="B150" s="25" t="str">
        <f>B148</f>
        <v xml:space="preserve">Местный бюджет           </v>
      </c>
      <c r="C150" s="102">
        <f>D150+E150+F150+G150+H150</f>
        <v>3400</v>
      </c>
      <c r="D150" s="97">
        <v>500</v>
      </c>
      <c r="E150" s="97">
        <v>450</v>
      </c>
      <c r="F150" s="97">
        <v>450</v>
      </c>
      <c r="G150" s="97">
        <v>1000</v>
      </c>
      <c r="H150" s="97">
        <v>1000</v>
      </c>
      <c r="I150" s="115" t="s">
        <v>76</v>
      </c>
    </row>
    <row r="151" spans="1:9" ht="87" customHeight="1" x14ac:dyDescent="0.3">
      <c r="A151" s="115">
        <f t="shared" si="67"/>
        <v>141</v>
      </c>
      <c r="B151" s="9" t="s">
        <v>68</v>
      </c>
      <c r="C151" s="97">
        <f t="shared" ref="C151:H151" si="80">C152</f>
        <v>3500</v>
      </c>
      <c r="D151" s="97">
        <f t="shared" si="80"/>
        <v>500</v>
      </c>
      <c r="E151" s="97">
        <f t="shared" si="80"/>
        <v>500</v>
      </c>
      <c r="F151" s="97">
        <f t="shared" si="80"/>
        <v>500</v>
      </c>
      <c r="G151" s="97">
        <f t="shared" si="80"/>
        <v>1000</v>
      </c>
      <c r="H151" s="97">
        <f t="shared" si="80"/>
        <v>1000</v>
      </c>
      <c r="I151" s="115" t="s">
        <v>246</v>
      </c>
    </row>
    <row r="152" spans="1:9" ht="20.25" x14ac:dyDescent="0.3">
      <c r="A152" s="115">
        <f t="shared" si="67"/>
        <v>142</v>
      </c>
      <c r="B152" s="25" t="s">
        <v>32</v>
      </c>
      <c r="C152" s="102">
        <f>D152+E152+F152+G152+H152</f>
        <v>3500</v>
      </c>
      <c r="D152" s="97">
        <v>500</v>
      </c>
      <c r="E152" s="97">
        <v>500</v>
      </c>
      <c r="F152" s="97">
        <v>500</v>
      </c>
      <c r="G152" s="97">
        <v>1000</v>
      </c>
      <c r="H152" s="97">
        <v>1000</v>
      </c>
      <c r="I152" s="126" t="s">
        <v>76</v>
      </c>
    </row>
    <row r="153" spans="1:9" ht="87" customHeight="1" x14ac:dyDescent="0.3">
      <c r="A153" s="115">
        <f t="shared" si="67"/>
        <v>143</v>
      </c>
      <c r="B153" s="25" t="s">
        <v>66</v>
      </c>
      <c r="C153" s="97">
        <f t="shared" ref="C153:H153" si="81">C154</f>
        <v>5500</v>
      </c>
      <c r="D153" s="97">
        <f t="shared" si="81"/>
        <v>500</v>
      </c>
      <c r="E153" s="97">
        <f t="shared" si="81"/>
        <v>500</v>
      </c>
      <c r="F153" s="97">
        <f t="shared" si="81"/>
        <v>500</v>
      </c>
      <c r="G153" s="97">
        <f t="shared" si="81"/>
        <v>2000</v>
      </c>
      <c r="H153" s="97">
        <f t="shared" si="81"/>
        <v>2000</v>
      </c>
      <c r="I153" s="126">
        <v>92.93</v>
      </c>
    </row>
    <row r="154" spans="1:9" ht="20.25" x14ac:dyDescent="0.3">
      <c r="A154" s="132">
        <f t="shared" si="67"/>
        <v>144</v>
      </c>
      <c r="B154" s="25" t="s">
        <v>32</v>
      </c>
      <c r="C154" s="100">
        <f>D154+E154+F154+G154+H154</f>
        <v>5500</v>
      </c>
      <c r="D154" s="97">
        <v>500</v>
      </c>
      <c r="E154" s="97">
        <v>500</v>
      </c>
      <c r="F154" s="97">
        <v>500</v>
      </c>
      <c r="G154" s="97">
        <v>2000</v>
      </c>
      <c r="H154" s="97">
        <v>2000</v>
      </c>
      <c r="I154" s="132" t="s">
        <v>76</v>
      </c>
    </row>
    <row r="155" spans="1:9" ht="44.25" customHeight="1" x14ac:dyDescent="0.3">
      <c r="A155" s="115">
        <f t="shared" si="67"/>
        <v>145</v>
      </c>
      <c r="B155" s="25" t="s">
        <v>243</v>
      </c>
      <c r="C155" s="98">
        <f>C156</f>
        <v>0</v>
      </c>
      <c r="D155" s="98">
        <f>D156</f>
        <v>0</v>
      </c>
      <c r="E155" s="98">
        <f t="shared" ref="E155:H155" si="82">E156</f>
        <v>0</v>
      </c>
      <c r="F155" s="98">
        <f t="shared" si="82"/>
        <v>0</v>
      </c>
      <c r="G155" s="98">
        <f t="shared" si="82"/>
        <v>0</v>
      </c>
      <c r="H155" s="98">
        <f t="shared" si="82"/>
        <v>0</v>
      </c>
      <c r="I155" s="28"/>
    </row>
    <row r="156" spans="1:9" ht="23.25" customHeight="1" x14ac:dyDescent="0.3">
      <c r="A156" s="115">
        <f t="shared" si="67"/>
        <v>146</v>
      </c>
      <c r="B156" s="25" t="s">
        <v>32</v>
      </c>
      <c r="C156" s="102">
        <f>D156+E156+F156+G156+H156</f>
        <v>0</v>
      </c>
      <c r="D156" s="98">
        <v>0</v>
      </c>
      <c r="E156" s="98">
        <v>0</v>
      </c>
      <c r="F156" s="98">
        <v>0</v>
      </c>
      <c r="G156" s="98">
        <v>0</v>
      </c>
      <c r="H156" s="98">
        <v>0</v>
      </c>
      <c r="I156" s="115" t="s">
        <v>76</v>
      </c>
    </row>
    <row r="157" spans="1:9" ht="84" customHeight="1" x14ac:dyDescent="0.3">
      <c r="A157" s="115">
        <f t="shared" si="67"/>
        <v>147</v>
      </c>
      <c r="B157" s="25" t="s">
        <v>234</v>
      </c>
      <c r="C157" s="98">
        <f>C158</f>
        <v>0</v>
      </c>
      <c r="D157" s="98">
        <f>D158</f>
        <v>0</v>
      </c>
      <c r="E157" s="98">
        <f t="shared" ref="E157:H157" si="83">E158</f>
        <v>0</v>
      </c>
      <c r="F157" s="98">
        <f t="shared" si="83"/>
        <v>0</v>
      </c>
      <c r="G157" s="98">
        <f t="shared" si="83"/>
        <v>0</v>
      </c>
      <c r="H157" s="98">
        <f t="shared" si="83"/>
        <v>0</v>
      </c>
      <c r="I157" s="115">
        <v>95</v>
      </c>
    </row>
    <row r="158" spans="1:9" ht="20.25" x14ac:dyDescent="0.3">
      <c r="A158" s="115">
        <f t="shared" si="67"/>
        <v>148</v>
      </c>
      <c r="B158" s="25" t="s">
        <v>32</v>
      </c>
      <c r="C158" s="102">
        <f>D158+E158+F158+G158+H158</f>
        <v>0</v>
      </c>
      <c r="D158" s="98">
        <v>0</v>
      </c>
      <c r="E158" s="98">
        <v>0</v>
      </c>
      <c r="F158" s="98">
        <v>0</v>
      </c>
      <c r="G158" s="98">
        <v>0</v>
      </c>
      <c r="H158" s="98">
        <v>0</v>
      </c>
      <c r="I158" s="123" t="s">
        <v>76</v>
      </c>
    </row>
    <row r="159" spans="1:9" ht="121.5" x14ac:dyDescent="0.3">
      <c r="A159" s="119">
        <f t="shared" si="67"/>
        <v>149</v>
      </c>
      <c r="B159" s="25" t="s">
        <v>235</v>
      </c>
      <c r="C159" s="118">
        <f>C160</f>
        <v>2000</v>
      </c>
      <c r="D159" s="118">
        <f t="shared" ref="D159:H159" si="84">D160</f>
        <v>0</v>
      </c>
      <c r="E159" s="118">
        <f t="shared" si="84"/>
        <v>0</v>
      </c>
      <c r="F159" s="118">
        <f t="shared" si="84"/>
        <v>0</v>
      </c>
      <c r="G159" s="118">
        <f t="shared" si="84"/>
        <v>1000</v>
      </c>
      <c r="H159" s="118">
        <f t="shared" si="84"/>
        <v>1000</v>
      </c>
      <c r="I159" s="126">
        <v>97</v>
      </c>
    </row>
    <row r="160" spans="1:9" ht="20.25" x14ac:dyDescent="0.3">
      <c r="A160" s="119">
        <f t="shared" si="67"/>
        <v>150</v>
      </c>
      <c r="B160" s="25" t="s">
        <v>32</v>
      </c>
      <c r="C160" s="102">
        <f>D160+E160+F160+G160+H160</f>
        <v>2000</v>
      </c>
      <c r="D160" s="98">
        <v>0</v>
      </c>
      <c r="E160" s="98">
        <v>0</v>
      </c>
      <c r="F160" s="98">
        <v>0</v>
      </c>
      <c r="G160" s="98">
        <v>1000</v>
      </c>
      <c r="H160" s="98">
        <v>1000</v>
      </c>
      <c r="I160" s="83" t="s">
        <v>76</v>
      </c>
    </row>
    <row r="161" spans="1:10" ht="81" x14ac:dyDescent="0.3">
      <c r="A161" s="123">
        <f t="shared" si="67"/>
        <v>151</v>
      </c>
      <c r="B161" s="25" t="s">
        <v>242</v>
      </c>
      <c r="C161" s="120">
        <f>D161+E161+F161+G161+H161</f>
        <v>0</v>
      </c>
      <c r="D161" s="98">
        <f>D162</f>
        <v>0</v>
      </c>
      <c r="E161" s="98">
        <f t="shared" ref="E161:H161" si="85">E162</f>
        <v>0</v>
      </c>
      <c r="F161" s="98">
        <f t="shared" si="85"/>
        <v>0</v>
      </c>
      <c r="G161" s="98">
        <f t="shared" si="85"/>
        <v>0</v>
      </c>
      <c r="H161" s="98">
        <f t="shared" si="85"/>
        <v>0</v>
      </c>
      <c r="I161" s="126">
        <v>99</v>
      </c>
    </row>
    <row r="162" spans="1:10" ht="20.25" x14ac:dyDescent="0.3">
      <c r="A162" s="123">
        <f t="shared" si="67"/>
        <v>152</v>
      </c>
      <c r="B162" s="25" t="s">
        <v>32</v>
      </c>
      <c r="C162" s="102">
        <f>D162+E162+F162+G162+H162</f>
        <v>0</v>
      </c>
      <c r="D162" s="98">
        <v>0</v>
      </c>
      <c r="E162" s="98">
        <v>0</v>
      </c>
      <c r="F162" s="98">
        <v>0</v>
      </c>
      <c r="G162" s="98">
        <v>0</v>
      </c>
      <c r="H162" s="98">
        <v>0</v>
      </c>
      <c r="I162" s="83" t="s">
        <v>76</v>
      </c>
    </row>
    <row r="163" spans="1:10" ht="24.75" customHeight="1" x14ac:dyDescent="0.3">
      <c r="A163" s="123">
        <f t="shared" si="67"/>
        <v>153</v>
      </c>
      <c r="B163" s="135" t="s">
        <v>238</v>
      </c>
      <c r="C163" s="165"/>
      <c r="D163" s="165"/>
      <c r="E163" s="165"/>
      <c r="F163" s="165"/>
      <c r="G163" s="165"/>
      <c r="H163" s="165"/>
      <c r="I163" s="166"/>
      <c r="J163" s="117"/>
    </row>
    <row r="164" spans="1:10" ht="20.25" x14ac:dyDescent="0.3">
      <c r="A164" s="123">
        <f t="shared" si="67"/>
        <v>154</v>
      </c>
      <c r="B164" s="21" t="s">
        <v>18</v>
      </c>
      <c r="C164" s="98">
        <f t="shared" ref="C164:H164" si="86">C165+C166+C167+C168</f>
        <v>67907</v>
      </c>
      <c r="D164" s="98">
        <f t="shared" si="86"/>
        <v>11593</v>
      </c>
      <c r="E164" s="98">
        <f t="shared" si="86"/>
        <v>11617</v>
      </c>
      <c r="F164" s="98">
        <f t="shared" si="86"/>
        <v>11663</v>
      </c>
      <c r="G164" s="98">
        <f t="shared" si="86"/>
        <v>16242</v>
      </c>
      <c r="H164" s="98">
        <f t="shared" si="86"/>
        <v>16792</v>
      </c>
      <c r="I164" s="83" t="s">
        <v>76</v>
      </c>
    </row>
    <row r="165" spans="1:10" ht="20.25" x14ac:dyDescent="0.3">
      <c r="A165" s="123">
        <f t="shared" si="67"/>
        <v>155</v>
      </c>
      <c r="B165" s="21" t="s">
        <v>25</v>
      </c>
      <c r="C165" s="98">
        <v>0</v>
      </c>
      <c r="D165" s="98">
        <v>0</v>
      </c>
      <c r="E165" s="98">
        <v>0</v>
      </c>
      <c r="F165" s="98">
        <v>0</v>
      </c>
      <c r="G165" s="98">
        <v>0</v>
      </c>
      <c r="H165" s="98">
        <v>0</v>
      </c>
      <c r="I165" s="83" t="s">
        <v>76</v>
      </c>
    </row>
    <row r="166" spans="1:10" ht="20.25" x14ac:dyDescent="0.3">
      <c r="A166" s="64">
        <f t="shared" ref="A166:A193" si="87">A165+1</f>
        <v>156</v>
      </c>
      <c r="B166" s="21" t="s">
        <v>11</v>
      </c>
      <c r="C166" s="98">
        <f t="shared" ref="C166:H166" si="88">C172</f>
        <v>3097</v>
      </c>
      <c r="D166" s="98">
        <f>D172</f>
        <v>613</v>
      </c>
      <c r="E166" s="98">
        <f t="shared" si="88"/>
        <v>637</v>
      </c>
      <c r="F166" s="98">
        <f t="shared" si="88"/>
        <v>663</v>
      </c>
      <c r="G166" s="98">
        <f t="shared" si="88"/>
        <v>592</v>
      </c>
      <c r="H166" s="98">
        <f t="shared" si="88"/>
        <v>592</v>
      </c>
      <c r="I166" s="83" t="s">
        <v>76</v>
      </c>
    </row>
    <row r="167" spans="1:10" ht="20.25" x14ac:dyDescent="0.3">
      <c r="A167" s="64">
        <f t="shared" si="87"/>
        <v>157</v>
      </c>
      <c r="B167" s="21" t="s">
        <v>29</v>
      </c>
      <c r="C167" s="98">
        <f>C173</f>
        <v>64200</v>
      </c>
      <c r="D167" s="98">
        <f t="shared" ref="D167:H167" si="89">D173</f>
        <v>10900</v>
      </c>
      <c r="E167" s="98">
        <f t="shared" si="89"/>
        <v>10900</v>
      </c>
      <c r="F167" s="98">
        <f t="shared" si="89"/>
        <v>10900</v>
      </c>
      <c r="G167" s="98">
        <f t="shared" si="89"/>
        <v>15500</v>
      </c>
      <c r="H167" s="98">
        <f t="shared" si="89"/>
        <v>16000</v>
      </c>
      <c r="I167" s="83" t="s">
        <v>76</v>
      </c>
    </row>
    <row r="168" spans="1:10" ht="20.25" x14ac:dyDescent="0.3">
      <c r="A168" s="64">
        <f t="shared" si="87"/>
        <v>158</v>
      </c>
      <c r="B168" s="21" t="s">
        <v>118</v>
      </c>
      <c r="C168" s="98">
        <f>C174</f>
        <v>610</v>
      </c>
      <c r="D168" s="98">
        <f t="shared" ref="D168:H168" si="90">D174</f>
        <v>80</v>
      </c>
      <c r="E168" s="98">
        <f t="shared" si="90"/>
        <v>80</v>
      </c>
      <c r="F168" s="98">
        <f t="shared" si="90"/>
        <v>100</v>
      </c>
      <c r="G168" s="98">
        <f t="shared" si="90"/>
        <v>150</v>
      </c>
      <c r="H168" s="98">
        <f t="shared" si="90"/>
        <v>200</v>
      </c>
      <c r="I168" s="83"/>
    </row>
    <row r="169" spans="1:10" ht="20.25" x14ac:dyDescent="0.3">
      <c r="A169" s="64">
        <f t="shared" si="87"/>
        <v>159</v>
      </c>
      <c r="B169" s="162" t="s">
        <v>8</v>
      </c>
      <c r="C169" s="163"/>
      <c r="D169" s="163"/>
      <c r="E169" s="163"/>
      <c r="F169" s="163"/>
      <c r="G169" s="163"/>
      <c r="H169" s="163"/>
      <c r="I169" s="164"/>
    </row>
    <row r="170" spans="1:10" ht="40.5" customHeight="1" x14ac:dyDescent="0.3">
      <c r="A170" s="64">
        <f t="shared" si="87"/>
        <v>160</v>
      </c>
      <c r="B170" s="9" t="s">
        <v>23</v>
      </c>
      <c r="C170" s="98">
        <f t="shared" ref="C170:H170" si="91">C173+C172+C171+C174</f>
        <v>67907</v>
      </c>
      <c r="D170" s="110">
        <f t="shared" si="91"/>
        <v>11593</v>
      </c>
      <c r="E170" s="110">
        <f t="shared" si="91"/>
        <v>11617</v>
      </c>
      <c r="F170" s="110">
        <f t="shared" si="91"/>
        <v>11663</v>
      </c>
      <c r="G170" s="110">
        <f t="shared" si="91"/>
        <v>16242</v>
      </c>
      <c r="H170" s="98">
        <f t="shared" si="91"/>
        <v>16792</v>
      </c>
      <c r="I170" s="28" t="s">
        <v>76</v>
      </c>
    </row>
    <row r="171" spans="1:10" ht="22.5" customHeight="1" x14ac:dyDescent="0.3">
      <c r="A171" s="64">
        <f t="shared" si="87"/>
        <v>161</v>
      </c>
      <c r="B171" s="9" t="s">
        <v>25</v>
      </c>
      <c r="C171" s="102">
        <f>D171+E171+F171+G171+H171</f>
        <v>0</v>
      </c>
      <c r="D171" s="110">
        <v>0</v>
      </c>
      <c r="E171" s="110">
        <v>0</v>
      </c>
      <c r="F171" s="110">
        <v>0</v>
      </c>
      <c r="G171" s="110">
        <v>0</v>
      </c>
      <c r="H171" s="98">
        <v>0</v>
      </c>
      <c r="I171" s="28" t="s">
        <v>76</v>
      </c>
    </row>
    <row r="172" spans="1:10" ht="20.25" x14ac:dyDescent="0.3">
      <c r="A172" s="126">
        <f t="shared" si="87"/>
        <v>162</v>
      </c>
      <c r="B172" s="9" t="s">
        <v>11</v>
      </c>
      <c r="C172" s="100">
        <f>D172+E172+F172+G172+H172</f>
        <v>3097</v>
      </c>
      <c r="D172" s="110">
        <f>D178</f>
        <v>613</v>
      </c>
      <c r="E172" s="110">
        <f t="shared" ref="E172:H172" si="92">E178</f>
        <v>637</v>
      </c>
      <c r="F172" s="110">
        <f t="shared" si="92"/>
        <v>663</v>
      </c>
      <c r="G172" s="110">
        <f t="shared" si="92"/>
        <v>592</v>
      </c>
      <c r="H172" s="98">
        <f t="shared" si="92"/>
        <v>592</v>
      </c>
      <c r="I172" s="28" t="s">
        <v>76</v>
      </c>
    </row>
    <row r="173" spans="1:10" ht="20.25" x14ac:dyDescent="0.3">
      <c r="A173" s="126">
        <f t="shared" si="87"/>
        <v>163</v>
      </c>
      <c r="B173" s="9" t="s">
        <v>3</v>
      </c>
      <c r="C173" s="100">
        <f>D173+E173+F173+G173+H173</f>
        <v>64200</v>
      </c>
      <c r="D173" s="110">
        <f t="shared" ref="D173:H173" si="93">D176</f>
        <v>10900</v>
      </c>
      <c r="E173" s="110">
        <f t="shared" si="93"/>
        <v>10900</v>
      </c>
      <c r="F173" s="110">
        <f t="shared" si="93"/>
        <v>10900</v>
      </c>
      <c r="G173" s="110">
        <f t="shared" si="93"/>
        <v>15500</v>
      </c>
      <c r="H173" s="98">
        <f t="shared" si="93"/>
        <v>16000</v>
      </c>
      <c r="I173" s="28" t="s">
        <v>76</v>
      </c>
    </row>
    <row r="174" spans="1:10" ht="20.25" x14ac:dyDescent="0.3">
      <c r="A174" s="64">
        <f t="shared" si="87"/>
        <v>164</v>
      </c>
      <c r="B174" s="9" t="s">
        <v>118</v>
      </c>
      <c r="C174" s="102">
        <f>D174+E174+F174+G174+H174</f>
        <v>610</v>
      </c>
      <c r="D174" s="110">
        <f t="shared" ref="D174:H174" si="94">D177</f>
        <v>80</v>
      </c>
      <c r="E174" s="110">
        <f t="shared" si="94"/>
        <v>80</v>
      </c>
      <c r="F174" s="110">
        <f t="shared" si="94"/>
        <v>100</v>
      </c>
      <c r="G174" s="110">
        <f t="shared" si="94"/>
        <v>150</v>
      </c>
      <c r="H174" s="98">
        <f t="shared" si="94"/>
        <v>200</v>
      </c>
      <c r="I174" s="28"/>
    </row>
    <row r="175" spans="1:10" ht="61.5" customHeight="1" x14ac:dyDescent="0.3">
      <c r="A175" s="64">
        <f t="shared" si="87"/>
        <v>165</v>
      </c>
      <c r="B175" s="9" t="s">
        <v>48</v>
      </c>
      <c r="C175" s="98">
        <f t="shared" ref="C175:H175" si="95">C176+C177</f>
        <v>64810</v>
      </c>
      <c r="D175" s="110">
        <f t="shared" si="95"/>
        <v>10980</v>
      </c>
      <c r="E175" s="110">
        <f t="shared" si="95"/>
        <v>10980</v>
      </c>
      <c r="F175" s="110">
        <f t="shared" si="95"/>
        <v>11000</v>
      </c>
      <c r="G175" s="110">
        <f t="shared" si="95"/>
        <v>15650</v>
      </c>
      <c r="H175" s="98">
        <f t="shared" si="95"/>
        <v>16200</v>
      </c>
      <c r="I175" s="64" t="s">
        <v>247</v>
      </c>
    </row>
    <row r="176" spans="1:10" ht="20.25" x14ac:dyDescent="0.3">
      <c r="A176" s="133">
        <f t="shared" si="87"/>
        <v>166</v>
      </c>
      <c r="B176" s="9" t="s">
        <v>32</v>
      </c>
      <c r="C176" s="100">
        <f>D176+E176+F176+G176+H176</f>
        <v>64200</v>
      </c>
      <c r="D176" s="110">
        <v>10900</v>
      </c>
      <c r="E176" s="110">
        <v>10900</v>
      </c>
      <c r="F176" s="110">
        <v>10900</v>
      </c>
      <c r="G176" s="110">
        <v>15500</v>
      </c>
      <c r="H176" s="98">
        <v>16000</v>
      </c>
      <c r="I176" s="28" t="s">
        <v>76</v>
      </c>
    </row>
    <row r="177" spans="1:9" ht="20.25" x14ac:dyDescent="0.3">
      <c r="A177" s="115">
        <f t="shared" si="87"/>
        <v>167</v>
      </c>
      <c r="B177" s="9" t="s">
        <v>118</v>
      </c>
      <c r="C177" s="100">
        <f>D177+E177+F177+G177+H177</f>
        <v>610</v>
      </c>
      <c r="D177" s="110">
        <v>80</v>
      </c>
      <c r="E177" s="110">
        <v>80</v>
      </c>
      <c r="F177" s="110">
        <v>100</v>
      </c>
      <c r="G177" s="110">
        <v>150</v>
      </c>
      <c r="H177" s="98">
        <v>200</v>
      </c>
      <c r="I177" s="28"/>
    </row>
    <row r="178" spans="1:9" ht="141.75" customHeight="1" x14ac:dyDescent="0.3">
      <c r="A178" s="65">
        <f>A177+1</f>
        <v>168</v>
      </c>
      <c r="B178" s="9" t="s">
        <v>217</v>
      </c>
      <c r="C178" s="98">
        <f>C179</f>
        <v>3097</v>
      </c>
      <c r="D178" s="98">
        <f t="shared" ref="D178:H178" si="96">D179</f>
        <v>613</v>
      </c>
      <c r="E178" s="98">
        <f t="shared" si="96"/>
        <v>637</v>
      </c>
      <c r="F178" s="98">
        <f t="shared" si="96"/>
        <v>663</v>
      </c>
      <c r="G178" s="98">
        <f t="shared" si="96"/>
        <v>592</v>
      </c>
      <c r="H178" s="98">
        <f t="shared" si="96"/>
        <v>592</v>
      </c>
      <c r="I178" s="64">
        <v>102.104</v>
      </c>
    </row>
    <row r="179" spans="1:9" ht="20.25" x14ac:dyDescent="0.3">
      <c r="A179" s="13">
        <f>A178+1</f>
        <v>169</v>
      </c>
      <c r="B179" s="11" t="s">
        <v>2</v>
      </c>
      <c r="C179" s="102">
        <f>D179+E179+F179+G179+H179</f>
        <v>3097</v>
      </c>
      <c r="D179" s="104">
        <v>613</v>
      </c>
      <c r="E179" s="104">
        <v>637</v>
      </c>
      <c r="F179" s="104">
        <v>663</v>
      </c>
      <c r="G179" s="104">
        <v>592</v>
      </c>
      <c r="H179" s="104">
        <v>592</v>
      </c>
      <c r="I179" s="51" t="s">
        <v>76</v>
      </c>
    </row>
    <row r="180" spans="1:9" ht="25.5" customHeight="1" x14ac:dyDescent="0.3">
      <c r="A180" s="64">
        <f t="shared" si="87"/>
        <v>170</v>
      </c>
      <c r="B180" s="142" t="s">
        <v>249</v>
      </c>
      <c r="C180" s="143"/>
      <c r="D180" s="143"/>
      <c r="E180" s="143"/>
      <c r="F180" s="143"/>
      <c r="G180" s="143"/>
      <c r="H180" s="143"/>
      <c r="I180" s="144"/>
    </row>
    <row r="181" spans="1:9" ht="20.25" x14ac:dyDescent="0.3">
      <c r="A181" s="64">
        <f t="shared" si="87"/>
        <v>171</v>
      </c>
      <c r="B181" s="9" t="s">
        <v>18</v>
      </c>
      <c r="C181" s="98">
        <f t="shared" ref="C181:H181" si="97">C182+C183</f>
        <v>339413.4</v>
      </c>
      <c r="D181" s="98">
        <f t="shared" si="97"/>
        <v>72191.5</v>
      </c>
      <c r="E181" s="98">
        <f t="shared" si="97"/>
        <v>73539.600000000006</v>
      </c>
      <c r="F181" s="98">
        <f t="shared" si="97"/>
        <v>73608.299999999988</v>
      </c>
      <c r="G181" s="98">
        <f t="shared" si="97"/>
        <v>60037</v>
      </c>
      <c r="H181" s="98">
        <f t="shared" si="97"/>
        <v>60037</v>
      </c>
      <c r="I181" s="28" t="s">
        <v>76</v>
      </c>
    </row>
    <row r="182" spans="1:9" ht="20.25" x14ac:dyDescent="0.3">
      <c r="A182" s="64">
        <f t="shared" si="87"/>
        <v>172</v>
      </c>
      <c r="B182" s="9" t="s">
        <v>2</v>
      </c>
      <c r="C182" s="98">
        <v>0</v>
      </c>
      <c r="D182" s="98">
        <v>0</v>
      </c>
      <c r="E182" s="98">
        <v>0</v>
      </c>
      <c r="F182" s="98">
        <v>0</v>
      </c>
      <c r="G182" s="98">
        <v>0</v>
      </c>
      <c r="H182" s="98">
        <v>0</v>
      </c>
      <c r="I182" s="28" t="s">
        <v>76</v>
      </c>
    </row>
    <row r="183" spans="1:9" ht="20.25" x14ac:dyDescent="0.3">
      <c r="A183" s="64">
        <f t="shared" si="87"/>
        <v>173</v>
      </c>
      <c r="B183" s="9" t="s">
        <v>3</v>
      </c>
      <c r="C183" s="98">
        <f t="shared" ref="C183:H183" si="98">C187</f>
        <v>339413.4</v>
      </c>
      <c r="D183" s="98">
        <f t="shared" si="98"/>
        <v>72191.5</v>
      </c>
      <c r="E183" s="98">
        <f t="shared" si="98"/>
        <v>73539.600000000006</v>
      </c>
      <c r="F183" s="98">
        <f t="shared" si="98"/>
        <v>73608.299999999988</v>
      </c>
      <c r="G183" s="98">
        <f t="shared" si="98"/>
        <v>60037</v>
      </c>
      <c r="H183" s="98">
        <f t="shared" si="98"/>
        <v>60037</v>
      </c>
      <c r="I183" s="28" t="s">
        <v>76</v>
      </c>
    </row>
    <row r="184" spans="1:9" ht="20.25" x14ac:dyDescent="0.3">
      <c r="A184" s="64">
        <f t="shared" si="87"/>
        <v>174</v>
      </c>
      <c r="B184" s="139" t="s">
        <v>8</v>
      </c>
      <c r="C184" s="140"/>
      <c r="D184" s="140"/>
      <c r="E184" s="140"/>
      <c r="F184" s="140"/>
      <c r="G184" s="140"/>
      <c r="H184" s="140"/>
      <c r="I184" s="141"/>
    </row>
    <row r="185" spans="1:9" ht="39.75" customHeight="1" x14ac:dyDescent="0.3">
      <c r="A185" s="64">
        <f t="shared" si="87"/>
        <v>175</v>
      </c>
      <c r="B185" s="9" t="s">
        <v>23</v>
      </c>
      <c r="C185" s="98">
        <f>C186+C187</f>
        <v>339413.4</v>
      </c>
      <c r="D185" s="98">
        <f t="shared" ref="D185:H185" si="99">D186+D187</f>
        <v>72191.5</v>
      </c>
      <c r="E185" s="110">
        <f t="shared" si="99"/>
        <v>73539.600000000006</v>
      </c>
      <c r="F185" s="110">
        <f t="shared" si="99"/>
        <v>73608.299999999988</v>
      </c>
      <c r="G185" s="110">
        <f t="shared" si="99"/>
        <v>60037</v>
      </c>
      <c r="H185" s="98">
        <f t="shared" si="99"/>
        <v>60037</v>
      </c>
      <c r="I185" s="28" t="s">
        <v>76</v>
      </c>
    </row>
    <row r="186" spans="1:9" ht="20.25" x14ac:dyDescent="0.3">
      <c r="A186" s="64">
        <f t="shared" si="87"/>
        <v>176</v>
      </c>
      <c r="B186" s="9" t="s">
        <v>2</v>
      </c>
      <c r="C186" s="98">
        <v>0</v>
      </c>
      <c r="D186" s="98">
        <v>0</v>
      </c>
      <c r="E186" s="110">
        <v>0</v>
      </c>
      <c r="F186" s="110">
        <v>0</v>
      </c>
      <c r="G186" s="110">
        <v>0</v>
      </c>
      <c r="H186" s="98">
        <v>0</v>
      </c>
      <c r="I186" s="28" t="s">
        <v>76</v>
      </c>
    </row>
    <row r="187" spans="1:9" ht="20.25" x14ac:dyDescent="0.3">
      <c r="A187" s="64">
        <f t="shared" si="87"/>
        <v>177</v>
      </c>
      <c r="B187" s="9" t="s">
        <v>3</v>
      </c>
      <c r="C187" s="102">
        <f>D187+E187+F187+G187+H187</f>
        <v>339413.4</v>
      </c>
      <c r="D187" s="98">
        <f>D189+D191+D193+D195+D197+D199</f>
        <v>72191.5</v>
      </c>
      <c r="E187" s="98">
        <f t="shared" ref="E187:H187" si="100">E189+E191+E193+E195+E197+E199</f>
        <v>73539.600000000006</v>
      </c>
      <c r="F187" s="98">
        <f t="shared" si="100"/>
        <v>73608.299999999988</v>
      </c>
      <c r="G187" s="98">
        <f t="shared" si="100"/>
        <v>60037</v>
      </c>
      <c r="H187" s="98">
        <f t="shared" si="100"/>
        <v>60037</v>
      </c>
      <c r="I187" s="64" t="s">
        <v>76</v>
      </c>
    </row>
    <row r="188" spans="1:9" ht="86.25" customHeight="1" x14ac:dyDescent="0.3">
      <c r="A188" s="64">
        <f t="shared" si="87"/>
        <v>178</v>
      </c>
      <c r="B188" s="9" t="s">
        <v>229</v>
      </c>
      <c r="C188" s="98">
        <f>C189</f>
        <v>203027.9</v>
      </c>
      <c r="D188" s="98">
        <f t="shared" ref="D188:H188" si="101">D189</f>
        <v>45016.4</v>
      </c>
      <c r="E188" s="110">
        <f t="shared" si="101"/>
        <v>45805.599999999999</v>
      </c>
      <c r="F188" s="110">
        <f t="shared" si="101"/>
        <v>45805.9</v>
      </c>
      <c r="G188" s="110">
        <f t="shared" si="101"/>
        <v>33200</v>
      </c>
      <c r="H188" s="98">
        <f t="shared" si="101"/>
        <v>33200</v>
      </c>
      <c r="I188" s="64">
        <v>109</v>
      </c>
    </row>
    <row r="189" spans="1:9" ht="20.25" x14ac:dyDescent="0.3">
      <c r="A189" s="64">
        <f t="shared" si="87"/>
        <v>179</v>
      </c>
      <c r="B189" s="9" t="s">
        <v>3</v>
      </c>
      <c r="C189" s="102">
        <f>D189+E189+F189+G189+H189</f>
        <v>203027.9</v>
      </c>
      <c r="D189" s="98">
        <v>45016.4</v>
      </c>
      <c r="E189" s="98">
        <v>45805.599999999999</v>
      </c>
      <c r="F189" s="98">
        <v>45805.9</v>
      </c>
      <c r="G189" s="98">
        <v>33200</v>
      </c>
      <c r="H189" s="98">
        <v>33200</v>
      </c>
      <c r="I189" s="64" t="s">
        <v>76</v>
      </c>
    </row>
    <row r="190" spans="1:9" ht="79.5" customHeight="1" x14ac:dyDescent="0.3">
      <c r="A190" s="64">
        <f t="shared" si="87"/>
        <v>180</v>
      </c>
      <c r="B190" s="9" t="s">
        <v>230</v>
      </c>
      <c r="C190" s="97">
        <f>C191</f>
        <v>133134.79999999999</v>
      </c>
      <c r="D190" s="97">
        <f t="shared" ref="D190:H190" si="102">D191</f>
        <v>26463.599999999999</v>
      </c>
      <c r="E190" s="97">
        <f t="shared" si="102"/>
        <v>27108.2</v>
      </c>
      <c r="F190" s="97">
        <f t="shared" si="102"/>
        <v>27163</v>
      </c>
      <c r="G190" s="97">
        <f t="shared" si="102"/>
        <v>26200</v>
      </c>
      <c r="H190" s="97">
        <f t="shared" si="102"/>
        <v>26200</v>
      </c>
      <c r="I190" s="64">
        <v>109</v>
      </c>
    </row>
    <row r="191" spans="1:9" ht="20.25" x14ac:dyDescent="0.3">
      <c r="A191" s="64">
        <f t="shared" si="87"/>
        <v>181</v>
      </c>
      <c r="B191" s="9" t="s">
        <v>3</v>
      </c>
      <c r="C191" s="102">
        <f>D191+E191+F191+G191+H191</f>
        <v>133134.79999999999</v>
      </c>
      <c r="D191" s="97">
        <v>26463.599999999999</v>
      </c>
      <c r="E191" s="97">
        <v>27108.2</v>
      </c>
      <c r="F191" s="97">
        <f>27163.1-0.1</f>
        <v>27163</v>
      </c>
      <c r="G191" s="97">
        <v>26200</v>
      </c>
      <c r="H191" s="97">
        <v>26200</v>
      </c>
      <c r="I191" s="64" t="s">
        <v>76</v>
      </c>
    </row>
    <row r="192" spans="1:9" ht="83.25" customHeight="1" x14ac:dyDescent="0.3">
      <c r="A192" s="64">
        <f t="shared" si="87"/>
        <v>182</v>
      </c>
      <c r="B192" s="9" t="s">
        <v>231</v>
      </c>
      <c r="C192" s="97">
        <f>C193</f>
        <v>0</v>
      </c>
      <c r="D192" s="97">
        <f t="shared" ref="D192:H192" si="103">D193</f>
        <v>0</v>
      </c>
      <c r="E192" s="97">
        <f t="shared" si="103"/>
        <v>0</v>
      </c>
      <c r="F192" s="97">
        <f t="shared" si="103"/>
        <v>0</v>
      </c>
      <c r="G192" s="97">
        <f t="shared" si="103"/>
        <v>0</v>
      </c>
      <c r="H192" s="97">
        <f t="shared" si="103"/>
        <v>0</v>
      </c>
      <c r="I192" s="64">
        <v>112</v>
      </c>
    </row>
    <row r="193" spans="1:9" ht="20.25" x14ac:dyDescent="0.3">
      <c r="A193" s="64">
        <f t="shared" si="87"/>
        <v>183</v>
      </c>
      <c r="B193" s="9" t="s">
        <v>32</v>
      </c>
      <c r="C193" s="102">
        <f>D193+E193+F193+G193+H193</f>
        <v>0</v>
      </c>
      <c r="D193" s="97">
        <v>0</v>
      </c>
      <c r="E193" s="97">
        <v>0</v>
      </c>
      <c r="F193" s="97">
        <v>0</v>
      </c>
      <c r="G193" s="97">
        <v>0</v>
      </c>
      <c r="H193" s="97">
        <v>0</v>
      </c>
      <c r="I193" s="64" t="s">
        <v>76</v>
      </c>
    </row>
    <row r="194" spans="1:9" ht="101.25" customHeight="1" x14ac:dyDescent="0.3">
      <c r="A194" s="115">
        <f t="shared" ref="A194:A199" si="104">A193+1</f>
        <v>184</v>
      </c>
      <c r="B194" s="30" t="s">
        <v>232</v>
      </c>
      <c r="C194" s="118">
        <f>D194+E194+F194+G194+H194</f>
        <v>2866.5</v>
      </c>
      <c r="D194" s="97">
        <f>D195</f>
        <v>554.5</v>
      </c>
      <c r="E194" s="97">
        <f t="shared" ref="E194:H194" si="105">E195</f>
        <v>567.79999999999995</v>
      </c>
      <c r="F194" s="97">
        <f t="shared" si="105"/>
        <v>581.4</v>
      </c>
      <c r="G194" s="97">
        <f t="shared" si="105"/>
        <v>581.4</v>
      </c>
      <c r="H194" s="97">
        <f t="shared" si="105"/>
        <v>581.4</v>
      </c>
      <c r="I194" s="115">
        <v>109</v>
      </c>
    </row>
    <row r="195" spans="1:9" ht="20.25" x14ac:dyDescent="0.3">
      <c r="A195" s="64">
        <f t="shared" si="104"/>
        <v>185</v>
      </c>
      <c r="B195" s="9" t="s">
        <v>3</v>
      </c>
      <c r="C195" s="102">
        <f>D195+E195+F195+G195+H195</f>
        <v>2866.5</v>
      </c>
      <c r="D195" s="97">
        <v>554.5</v>
      </c>
      <c r="E195" s="97">
        <v>567.79999999999995</v>
      </c>
      <c r="F195" s="97">
        <v>581.4</v>
      </c>
      <c r="G195" s="97">
        <v>581.4</v>
      </c>
      <c r="H195" s="97">
        <v>581.4</v>
      </c>
      <c r="I195" s="64" t="s">
        <v>76</v>
      </c>
    </row>
    <row r="196" spans="1:9" ht="81.75" customHeight="1" x14ac:dyDescent="0.3">
      <c r="A196" s="64">
        <f t="shared" si="104"/>
        <v>186</v>
      </c>
      <c r="B196" s="30" t="s">
        <v>233</v>
      </c>
      <c r="C196" s="97">
        <f t="shared" ref="C196:H196" si="106">C197</f>
        <v>267.2</v>
      </c>
      <c r="D196" s="97">
        <f t="shared" si="106"/>
        <v>52</v>
      </c>
      <c r="E196" s="97">
        <f t="shared" si="106"/>
        <v>52</v>
      </c>
      <c r="F196" s="97">
        <f t="shared" si="106"/>
        <v>52</v>
      </c>
      <c r="G196" s="97">
        <f t="shared" si="106"/>
        <v>55.6</v>
      </c>
      <c r="H196" s="97">
        <f t="shared" si="106"/>
        <v>55.6</v>
      </c>
      <c r="I196" s="64">
        <v>110</v>
      </c>
    </row>
    <row r="197" spans="1:9" ht="20.25" x14ac:dyDescent="0.3">
      <c r="A197" s="115">
        <f t="shared" si="104"/>
        <v>187</v>
      </c>
      <c r="B197" s="9" t="s">
        <v>3</v>
      </c>
      <c r="C197" s="100">
        <f>D197+E197+F197+G197+H197</f>
        <v>267.2</v>
      </c>
      <c r="D197" s="97">
        <v>52</v>
      </c>
      <c r="E197" s="97">
        <v>52</v>
      </c>
      <c r="F197" s="97">
        <v>52</v>
      </c>
      <c r="G197" s="97">
        <v>55.6</v>
      </c>
      <c r="H197" s="97">
        <v>55.6</v>
      </c>
      <c r="I197" s="115" t="s">
        <v>76</v>
      </c>
    </row>
    <row r="198" spans="1:9" ht="121.5" x14ac:dyDescent="0.3">
      <c r="A198" s="121">
        <f t="shared" si="104"/>
        <v>188</v>
      </c>
      <c r="B198" s="124" t="s">
        <v>259</v>
      </c>
      <c r="C198" s="125">
        <f>C199</f>
        <v>117</v>
      </c>
      <c r="D198" s="114">
        <f>D199</f>
        <v>105</v>
      </c>
      <c r="E198" s="114">
        <f t="shared" ref="E198:H198" si="107">E199</f>
        <v>6</v>
      </c>
      <c r="F198" s="114">
        <f t="shared" si="107"/>
        <v>6</v>
      </c>
      <c r="G198" s="114">
        <f t="shared" si="107"/>
        <v>0</v>
      </c>
      <c r="H198" s="114">
        <f t="shared" si="107"/>
        <v>0</v>
      </c>
      <c r="I198" s="113"/>
    </row>
    <row r="199" spans="1:9" ht="20.25" x14ac:dyDescent="0.3">
      <c r="A199" s="121">
        <f t="shared" si="104"/>
        <v>189</v>
      </c>
      <c r="B199" s="9" t="s">
        <v>3</v>
      </c>
      <c r="C199" s="100">
        <f>D199+E199+F199+G199+H199</f>
        <v>117</v>
      </c>
      <c r="D199" s="114">
        <v>105</v>
      </c>
      <c r="E199" s="97">
        <v>6</v>
      </c>
      <c r="F199" s="114">
        <v>6</v>
      </c>
      <c r="G199" s="114">
        <v>0</v>
      </c>
      <c r="H199" s="114">
        <v>0</v>
      </c>
      <c r="I199" s="121" t="s">
        <v>76</v>
      </c>
    </row>
    <row r="200" spans="1:9" x14ac:dyDescent="0.25">
      <c r="E200" s="70"/>
    </row>
    <row r="201" spans="1:9" x14ac:dyDescent="0.25">
      <c r="E201" s="70"/>
    </row>
    <row r="202" spans="1:9" x14ac:dyDescent="0.25">
      <c r="E202" s="70"/>
    </row>
    <row r="203" spans="1:9" x14ac:dyDescent="0.25">
      <c r="E203" s="70"/>
    </row>
    <row r="204" spans="1:9" x14ac:dyDescent="0.25">
      <c r="E204" s="70"/>
    </row>
    <row r="205" spans="1:9" x14ac:dyDescent="0.25">
      <c r="E205" s="70"/>
    </row>
    <row r="206" spans="1:9" x14ac:dyDescent="0.25">
      <c r="E206" s="70"/>
    </row>
    <row r="207" spans="1:9" x14ac:dyDescent="0.25">
      <c r="E207" s="70"/>
    </row>
    <row r="208" spans="1:9" x14ac:dyDescent="0.25">
      <c r="E208" s="70"/>
    </row>
    <row r="209" spans="5:5" x14ac:dyDescent="0.25">
      <c r="E209" s="70"/>
    </row>
    <row r="210" spans="5:5" x14ac:dyDescent="0.25">
      <c r="E210" s="70"/>
    </row>
    <row r="211" spans="5:5" x14ac:dyDescent="0.25">
      <c r="E211" s="70"/>
    </row>
    <row r="212" spans="5:5" x14ac:dyDescent="0.25">
      <c r="E212" s="70"/>
    </row>
    <row r="213" spans="5:5" x14ac:dyDescent="0.25">
      <c r="E213" s="70"/>
    </row>
  </sheetData>
  <mergeCells count="24">
    <mergeCell ref="B184:I184"/>
    <mergeCell ref="B169:I169"/>
    <mergeCell ref="B180:I180"/>
    <mergeCell ref="B163:I163"/>
    <mergeCell ref="B129:I129"/>
    <mergeCell ref="B141:I141"/>
    <mergeCell ref="B145:I145"/>
    <mergeCell ref="G1:I1"/>
    <mergeCell ref="A3:I3"/>
    <mergeCell ref="C5:C6"/>
    <mergeCell ref="C4:H4"/>
    <mergeCell ref="D5:H5"/>
    <mergeCell ref="A4:A6"/>
    <mergeCell ref="B4:B6"/>
    <mergeCell ref="F2:I2"/>
    <mergeCell ref="B124:I124"/>
    <mergeCell ref="B103:I103"/>
    <mergeCell ref="B17:I17"/>
    <mergeCell ref="B85:I85"/>
    <mergeCell ref="B23:I23"/>
    <mergeCell ref="B51:I51"/>
    <mergeCell ref="B57:I57"/>
    <mergeCell ref="B108:I108"/>
    <mergeCell ref="B90:I90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3" fitToHeight="0" orientation="landscape" horizontalDpi="1200" r:id="rId1"/>
  <headerFooter differentFirst="1">
    <oddHeader>&amp;C&amp;P</oddHeader>
  </headerFooter>
  <rowBreaks count="5" manualBreakCount="5">
    <brk id="16" max="8" man="1"/>
    <brk id="36" max="8" man="1"/>
    <brk id="64" max="8" man="1"/>
    <brk id="67" max="8" man="1"/>
    <brk id="76" max="8" man="1"/>
  </rowBreaks>
  <ignoredErrors>
    <ignoredError sqref="C67 D67:H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12">
        <f t="shared" ref="B45:G45" si="1">SUM(B24:B44)</f>
        <v>626036.69999999995</v>
      </c>
      <c r="C45" s="112">
        <f t="shared" si="1"/>
        <v>589328.80000000005</v>
      </c>
      <c r="D45" s="112">
        <f t="shared" si="1"/>
        <v>534309.99999999988</v>
      </c>
      <c r="E45" s="112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152</v>
      </c>
      <c r="B1" s="69"/>
      <c r="C1" s="70"/>
      <c r="D1" s="70"/>
      <c r="E1" s="70"/>
      <c r="F1" s="70"/>
      <c r="G1" s="70"/>
      <c r="H1" s="149" t="s">
        <v>204</v>
      </c>
      <c r="I1" s="149"/>
      <c r="J1" s="149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50" t="s">
        <v>205</v>
      </c>
      <c r="B3" s="151"/>
      <c r="C3" s="151"/>
      <c r="D3" s="151"/>
      <c r="E3" s="151"/>
      <c r="F3" s="151"/>
      <c r="G3" s="151"/>
      <c r="H3" s="151"/>
      <c r="I3" s="151"/>
      <c r="J3" s="152"/>
    </row>
    <row r="4" spans="1:10" ht="143.25" customHeight="1" x14ac:dyDescent="0.25">
      <c r="A4" s="155" t="s">
        <v>43</v>
      </c>
      <c r="B4" s="158" t="s">
        <v>44</v>
      </c>
      <c r="C4" s="145"/>
      <c r="D4" s="136"/>
      <c r="E4" s="136"/>
      <c r="F4" s="136"/>
      <c r="G4" s="136"/>
      <c r="H4" s="136"/>
      <c r="I4" s="137"/>
      <c r="J4" s="73" t="s">
        <v>50</v>
      </c>
    </row>
    <row r="5" spans="1:10" ht="20.25" x14ac:dyDescent="0.3">
      <c r="A5" s="156"/>
      <c r="B5" s="159"/>
      <c r="C5" s="153" t="s">
        <v>45</v>
      </c>
      <c r="D5" s="139" t="s">
        <v>46</v>
      </c>
      <c r="E5" s="140"/>
      <c r="F5" s="140"/>
      <c r="G5" s="140"/>
      <c r="H5" s="140"/>
      <c r="I5" s="141"/>
      <c r="J5" s="17"/>
    </row>
    <row r="6" spans="1:10" ht="20.25" x14ac:dyDescent="0.3">
      <c r="A6" s="157"/>
      <c r="B6" s="160"/>
      <c r="C6" s="154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76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76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76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76</v>
      </c>
    </row>
    <row r="11" spans="1:10" ht="20.25" x14ac:dyDescent="0.3">
      <c r="A11" s="64">
        <f t="shared" si="1"/>
        <v>5</v>
      </c>
      <c r="B11" s="9" t="s">
        <v>118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76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76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76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76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76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76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76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76</v>
      </c>
    </row>
    <row r="19" spans="1:10" ht="20.25" x14ac:dyDescent="0.3">
      <c r="A19" s="64">
        <f t="shared" si="1"/>
        <v>13</v>
      </c>
      <c r="B19" s="9" t="s">
        <v>118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76</v>
      </c>
    </row>
    <row r="20" spans="1:10" ht="39" customHeight="1" x14ac:dyDescent="0.3">
      <c r="A20" s="64">
        <f t="shared" si="1"/>
        <v>14</v>
      </c>
      <c r="B20" s="138" t="s">
        <v>103</v>
      </c>
      <c r="C20" s="138"/>
      <c r="D20" s="138"/>
      <c r="E20" s="138"/>
      <c r="F20" s="138"/>
      <c r="G20" s="138"/>
      <c r="H20" s="138"/>
      <c r="I20" s="138"/>
      <c r="J20" s="138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76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76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76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76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76</v>
      </c>
    </row>
    <row r="26" spans="1:10" ht="20.25" x14ac:dyDescent="0.3">
      <c r="A26" s="64">
        <f t="shared" si="1"/>
        <v>20</v>
      </c>
      <c r="B26" s="139" t="s">
        <v>8</v>
      </c>
      <c r="C26" s="140"/>
      <c r="D26" s="140"/>
      <c r="E26" s="140"/>
      <c r="F26" s="140"/>
      <c r="G26" s="140"/>
      <c r="H26" s="140"/>
      <c r="I26" s="140"/>
      <c r="J26" s="141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76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76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76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76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76</v>
      </c>
    </row>
    <row r="32" spans="1:10" ht="101.25" x14ac:dyDescent="0.3">
      <c r="A32" s="64">
        <f t="shared" si="1"/>
        <v>26</v>
      </c>
      <c r="B32" s="9" t="s">
        <v>141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76</v>
      </c>
    </row>
    <row r="34" spans="1:10" ht="222" customHeight="1" x14ac:dyDescent="0.3">
      <c r="A34" s="64">
        <f t="shared" si="1"/>
        <v>28</v>
      </c>
      <c r="B34" s="9" t="s">
        <v>151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76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76</v>
      </c>
    </row>
    <row r="38" spans="1:10" ht="195" customHeight="1" x14ac:dyDescent="0.3">
      <c r="A38" s="64">
        <f t="shared" si="1"/>
        <v>32</v>
      </c>
      <c r="B38" s="9" t="s">
        <v>80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76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76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76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76</v>
      </c>
    </row>
    <row r="46" spans="1:10" ht="121.5" x14ac:dyDescent="0.3">
      <c r="A46" s="64">
        <f t="shared" si="17"/>
        <v>40</v>
      </c>
      <c r="B46" s="9" t="s">
        <v>100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76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76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76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76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76</v>
      </c>
    </row>
    <row r="55" spans="1:10" ht="289.5" customHeight="1" x14ac:dyDescent="0.3">
      <c r="A55" s="64">
        <f t="shared" si="17"/>
        <v>49</v>
      </c>
      <c r="B55" s="9" t="s">
        <v>206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76</v>
      </c>
    </row>
    <row r="57" spans="1:10" ht="162" x14ac:dyDescent="0.3">
      <c r="A57" s="64">
        <f t="shared" si="17"/>
        <v>51</v>
      </c>
      <c r="B57" s="9" t="s">
        <v>160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140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76</v>
      </c>
    </row>
    <row r="59" spans="1:10" ht="181.5" customHeight="1" x14ac:dyDescent="0.3">
      <c r="A59" s="64">
        <f t="shared" si="17"/>
        <v>53</v>
      </c>
      <c r="B59" s="9" t="s">
        <v>161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139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76</v>
      </c>
    </row>
    <row r="61" spans="1:10" ht="20.25" x14ac:dyDescent="0.3">
      <c r="A61" s="64">
        <f t="shared" si="17"/>
        <v>55</v>
      </c>
      <c r="B61" s="142" t="s">
        <v>49</v>
      </c>
      <c r="C61" s="143"/>
      <c r="D61" s="143"/>
      <c r="E61" s="143"/>
      <c r="F61" s="143"/>
      <c r="G61" s="143"/>
      <c r="H61" s="143"/>
      <c r="I61" s="143"/>
      <c r="J61" s="144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76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76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76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76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76</v>
      </c>
    </row>
    <row r="67" spans="1:10" ht="20.25" x14ac:dyDescent="0.3">
      <c r="A67" s="64">
        <f t="shared" si="17"/>
        <v>61</v>
      </c>
      <c r="B67" s="139" t="s">
        <v>14</v>
      </c>
      <c r="C67" s="140"/>
      <c r="D67" s="140"/>
      <c r="E67" s="140"/>
      <c r="F67" s="140"/>
      <c r="G67" s="140"/>
      <c r="H67" s="140"/>
      <c r="I67" s="140"/>
      <c r="J67" s="141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76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76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76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76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76</v>
      </c>
    </row>
    <row r="73" spans="1:10" ht="216" customHeight="1" x14ac:dyDescent="0.3">
      <c r="A73" s="64">
        <f t="shared" si="17"/>
        <v>67</v>
      </c>
      <c r="B73" s="9" t="s">
        <v>165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207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76</v>
      </c>
    </row>
    <row r="76" spans="1:10" ht="138" customHeight="1" x14ac:dyDescent="0.3">
      <c r="A76" s="65">
        <f>A75+1</f>
        <v>69</v>
      </c>
      <c r="B76" s="30" t="s">
        <v>176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45"/>
      <c r="B77" s="40" t="s">
        <v>187</v>
      </c>
      <c r="C77" s="186"/>
      <c r="D77" s="182"/>
      <c r="E77" s="182"/>
      <c r="F77" s="182"/>
      <c r="G77" s="182"/>
      <c r="H77" s="182"/>
      <c r="I77" s="182"/>
      <c r="J77" s="182"/>
    </row>
    <row r="78" spans="1:10" ht="236.25" customHeight="1" x14ac:dyDescent="0.25">
      <c r="A78" s="145"/>
      <c r="B78" s="11" t="s">
        <v>186</v>
      </c>
      <c r="C78" s="186"/>
      <c r="D78" s="182"/>
      <c r="E78" s="182"/>
      <c r="F78" s="182"/>
      <c r="G78" s="182"/>
      <c r="H78" s="182"/>
      <c r="I78" s="182"/>
      <c r="J78" s="182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76</v>
      </c>
    </row>
    <row r="80" spans="1:10" ht="162" x14ac:dyDescent="0.3">
      <c r="A80" s="75">
        <f>A79+1</f>
        <v>71</v>
      </c>
      <c r="B80" s="9" t="s">
        <v>181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184"/>
      <c r="B81" s="40" t="s">
        <v>180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185"/>
      <c r="B82" s="55" t="s">
        <v>179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101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76</v>
      </c>
    </row>
    <row r="86" spans="1:10" ht="164.25" customHeight="1" x14ac:dyDescent="0.3">
      <c r="A86" s="64">
        <f t="shared" si="32"/>
        <v>75</v>
      </c>
      <c r="B86" s="9" t="s">
        <v>113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76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76</v>
      </c>
    </row>
    <row r="90" spans="1:10" ht="115.5" customHeight="1" x14ac:dyDescent="0.3">
      <c r="A90" s="64">
        <f t="shared" si="32"/>
        <v>79</v>
      </c>
      <c r="B90" s="9" t="s">
        <v>84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76</v>
      </c>
    </row>
    <row r="92" spans="1:10" ht="274.5" customHeight="1" x14ac:dyDescent="0.3">
      <c r="A92" s="64">
        <f t="shared" si="32"/>
        <v>81</v>
      </c>
      <c r="B92" s="9" t="s">
        <v>208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76</v>
      </c>
    </row>
    <row r="94" spans="1:10" ht="356.25" customHeight="1" x14ac:dyDescent="0.3">
      <c r="A94" s="64">
        <f t="shared" si="32"/>
        <v>83</v>
      </c>
      <c r="B94" s="9" t="s">
        <v>209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76</v>
      </c>
    </row>
    <row r="96" spans="1:10" ht="135.75" customHeight="1" x14ac:dyDescent="0.3">
      <c r="A96" s="64">
        <f t="shared" si="32"/>
        <v>85</v>
      </c>
      <c r="B96" s="9" t="s">
        <v>115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76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76</v>
      </c>
    </row>
    <row r="100" spans="1:10" ht="42.75" customHeight="1" x14ac:dyDescent="0.3">
      <c r="A100" s="64">
        <f t="shared" si="32"/>
        <v>89</v>
      </c>
      <c r="B100" s="138" t="s">
        <v>17</v>
      </c>
      <c r="C100" s="138"/>
      <c r="D100" s="138"/>
      <c r="E100" s="138"/>
      <c r="F100" s="138"/>
      <c r="G100" s="138"/>
      <c r="H100" s="138"/>
      <c r="I100" s="138"/>
      <c r="J100" s="138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76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76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76</v>
      </c>
    </row>
    <row r="105" spans="1:10" ht="20.25" x14ac:dyDescent="0.3">
      <c r="A105" s="64">
        <f t="shared" si="32"/>
        <v>94</v>
      </c>
      <c r="B105" s="139" t="s">
        <v>24</v>
      </c>
      <c r="C105" s="140"/>
      <c r="D105" s="140"/>
      <c r="E105" s="140"/>
      <c r="F105" s="140"/>
      <c r="G105" s="140"/>
      <c r="H105" s="140"/>
      <c r="I105" s="140"/>
      <c r="J105" s="141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76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76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76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76</v>
      </c>
    </row>
    <row r="111" spans="1:10" ht="20.25" x14ac:dyDescent="0.3">
      <c r="A111" s="64">
        <f t="shared" si="32"/>
        <v>100</v>
      </c>
      <c r="B111" s="139" t="s">
        <v>8</v>
      </c>
      <c r="C111" s="140"/>
      <c r="D111" s="140"/>
      <c r="E111" s="140"/>
      <c r="F111" s="140"/>
      <c r="G111" s="140"/>
      <c r="H111" s="140"/>
      <c r="I111" s="140"/>
      <c r="J111" s="141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76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76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76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76</v>
      </c>
    </row>
    <row r="117" spans="1:10" ht="81" x14ac:dyDescent="0.3">
      <c r="A117" s="64">
        <f t="shared" si="32"/>
        <v>106</v>
      </c>
      <c r="B117" s="9" t="s">
        <v>95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190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76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76</v>
      </c>
    </row>
    <row r="120" spans="1:10" ht="118.5" customHeight="1" x14ac:dyDescent="0.3">
      <c r="A120" s="64">
        <f t="shared" si="32"/>
        <v>109</v>
      </c>
      <c r="B120" s="9" t="s">
        <v>81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76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76</v>
      </c>
    </row>
    <row r="124" spans="1:10" ht="193.5" customHeight="1" x14ac:dyDescent="0.3">
      <c r="A124" s="64">
        <f t="shared" si="32"/>
        <v>113</v>
      </c>
      <c r="B124" s="9" t="s">
        <v>104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105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76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76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76</v>
      </c>
    </row>
    <row r="128" spans="1:10" ht="118.5" customHeight="1" x14ac:dyDescent="0.3">
      <c r="A128" s="64">
        <v>117</v>
      </c>
      <c r="B128" s="9" t="s">
        <v>202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76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76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76</v>
      </c>
    </row>
    <row r="131" spans="1:10" ht="20.25" x14ac:dyDescent="0.3">
      <c r="A131" s="64">
        <f t="shared" si="53"/>
        <v>120</v>
      </c>
      <c r="B131" s="135" t="s">
        <v>119</v>
      </c>
      <c r="C131" s="136"/>
      <c r="D131" s="136"/>
      <c r="E131" s="136"/>
      <c r="F131" s="136"/>
      <c r="G131" s="136"/>
      <c r="H131" s="136"/>
      <c r="I131" s="136"/>
      <c r="J131" s="137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76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76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76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76</v>
      </c>
    </row>
    <row r="136" spans="1:10" ht="20.25" x14ac:dyDescent="0.3">
      <c r="A136" s="64">
        <f t="shared" si="53"/>
        <v>125</v>
      </c>
      <c r="B136" s="183" t="s">
        <v>24</v>
      </c>
      <c r="C136" s="183"/>
      <c r="D136" s="183"/>
      <c r="E136" s="183"/>
      <c r="F136" s="183"/>
      <c r="G136" s="183"/>
      <c r="H136" s="183"/>
      <c r="I136" s="183"/>
      <c r="J136" s="183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76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76</v>
      </c>
    </row>
    <row r="140" spans="1:10" ht="20.25" x14ac:dyDescent="0.3">
      <c r="A140" s="64">
        <f t="shared" si="53"/>
        <v>129</v>
      </c>
      <c r="B140" s="146" t="s">
        <v>8</v>
      </c>
      <c r="C140" s="147"/>
      <c r="D140" s="147"/>
      <c r="E140" s="147"/>
      <c r="F140" s="147"/>
      <c r="G140" s="147"/>
      <c r="H140" s="147"/>
      <c r="I140" s="147"/>
      <c r="J140" s="148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76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76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76</v>
      </c>
    </row>
    <row r="144" spans="1:10" ht="113.25" customHeight="1" x14ac:dyDescent="0.3">
      <c r="A144" s="64">
        <f t="shared" si="53"/>
        <v>133</v>
      </c>
      <c r="B144" s="9" t="s">
        <v>169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85</v>
      </c>
    </row>
    <row r="145" spans="1:10" ht="81" x14ac:dyDescent="0.25">
      <c r="A145" s="63"/>
      <c r="B145" s="9" t="s">
        <v>168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76</v>
      </c>
    </row>
    <row r="147" spans="1:10" ht="20.25" x14ac:dyDescent="0.3">
      <c r="A147" s="64">
        <f t="shared" ref="A147:A159" si="60">A146+1</f>
        <v>135</v>
      </c>
      <c r="B147" s="135" t="s">
        <v>120</v>
      </c>
      <c r="C147" s="136"/>
      <c r="D147" s="136"/>
      <c r="E147" s="136"/>
      <c r="F147" s="136"/>
      <c r="G147" s="136"/>
      <c r="H147" s="136"/>
      <c r="I147" s="136"/>
      <c r="J147" s="137"/>
    </row>
    <row r="148" spans="1:10" ht="21" x14ac:dyDescent="0.3">
      <c r="A148" s="64">
        <f t="shared" si="60"/>
        <v>136</v>
      </c>
      <c r="B148" s="180" t="s">
        <v>211</v>
      </c>
      <c r="C148" s="22"/>
      <c r="D148" s="22"/>
      <c r="E148" s="22"/>
      <c r="F148" s="22"/>
      <c r="G148" s="22"/>
      <c r="H148" s="22"/>
      <c r="I148" s="22"/>
      <c r="J148" s="64" t="s">
        <v>76</v>
      </c>
    </row>
    <row r="149" spans="1:10" ht="20.25" x14ac:dyDescent="0.3">
      <c r="A149" s="64">
        <f t="shared" si="60"/>
        <v>137</v>
      </c>
      <c r="B149" s="181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76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76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76</v>
      </c>
    </row>
    <row r="152" spans="1:10" ht="20.25" x14ac:dyDescent="0.3">
      <c r="A152" s="64">
        <f t="shared" si="60"/>
        <v>140</v>
      </c>
      <c r="B152" s="145" t="s">
        <v>8</v>
      </c>
      <c r="C152" s="136"/>
      <c r="D152" s="136"/>
      <c r="E152" s="136"/>
      <c r="F152" s="136"/>
      <c r="G152" s="136"/>
      <c r="H152" s="136"/>
      <c r="I152" s="136"/>
      <c r="J152" s="137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76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76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76</v>
      </c>
    </row>
    <row r="156" spans="1:10" ht="101.25" x14ac:dyDescent="0.3">
      <c r="A156" s="64">
        <f t="shared" si="60"/>
        <v>144</v>
      </c>
      <c r="B156" s="9" t="s">
        <v>156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86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76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76</v>
      </c>
    </row>
    <row r="159" spans="1:10" ht="93" customHeight="1" x14ac:dyDescent="0.3">
      <c r="A159" s="77">
        <f t="shared" si="60"/>
        <v>147</v>
      </c>
      <c r="B159" s="41" t="s">
        <v>167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166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76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76</v>
      </c>
    </row>
    <row r="163" spans="1:10" ht="115.5" customHeight="1" x14ac:dyDescent="0.3">
      <c r="A163" s="64">
        <f t="shared" si="68"/>
        <v>150</v>
      </c>
      <c r="B163" s="9" t="s">
        <v>157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76</v>
      </c>
    </row>
    <row r="165" spans="1:10" ht="60.75" x14ac:dyDescent="0.3">
      <c r="A165" s="64">
        <f t="shared" si="68"/>
        <v>152</v>
      </c>
      <c r="B165" s="9" t="s">
        <v>158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87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76</v>
      </c>
    </row>
    <row r="167" spans="1:10" ht="20.25" x14ac:dyDescent="0.3">
      <c r="A167" s="64">
        <f t="shared" si="68"/>
        <v>154</v>
      </c>
      <c r="B167" s="134" t="s">
        <v>121</v>
      </c>
      <c r="C167" s="134"/>
      <c r="D167" s="134"/>
      <c r="E167" s="134"/>
      <c r="F167" s="134"/>
      <c r="G167" s="134"/>
      <c r="H167" s="134"/>
      <c r="I167" s="134"/>
      <c r="J167" s="134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76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76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76</v>
      </c>
    </row>
    <row r="172" spans="1:10" ht="20.25" x14ac:dyDescent="0.3">
      <c r="A172" s="64">
        <f t="shared" si="68"/>
        <v>159</v>
      </c>
      <c r="B172" s="139" t="s">
        <v>14</v>
      </c>
      <c r="C172" s="140"/>
      <c r="D172" s="140"/>
      <c r="E172" s="140"/>
      <c r="F172" s="140"/>
      <c r="G172" s="140"/>
      <c r="H172" s="140"/>
      <c r="I172" s="140"/>
      <c r="J172" s="141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76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76</v>
      </c>
    </row>
    <row r="176" spans="1:10" ht="137.25" customHeight="1" x14ac:dyDescent="0.3">
      <c r="A176" s="64">
        <f t="shared" si="68"/>
        <v>163</v>
      </c>
      <c r="B176" s="9" t="s">
        <v>122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76</v>
      </c>
    </row>
    <row r="178" spans="1:10" ht="121.5" x14ac:dyDescent="0.3">
      <c r="A178" s="64">
        <f t="shared" si="68"/>
        <v>165</v>
      </c>
      <c r="B178" s="9" t="s">
        <v>123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76</v>
      </c>
    </row>
    <row r="180" spans="1:10" ht="39.75" customHeight="1" x14ac:dyDescent="0.3">
      <c r="A180" s="64">
        <f t="shared" si="68"/>
        <v>167</v>
      </c>
      <c r="B180" s="134" t="s">
        <v>177</v>
      </c>
      <c r="C180" s="134"/>
      <c r="D180" s="134"/>
      <c r="E180" s="134"/>
      <c r="F180" s="134"/>
      <c r="G180" s="134"/>
      <c r="H180" s="134"/>
      <c r="I180" s="134"/>
      <c r="J180" s="134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76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76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76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76</v>
      </c>
    </row>
    <row r="185" spans="1:10" ht="20.25" x14ac:dyDescent="0.3">
      <c r="A185" s="64">
        <f t="shared" si="68"/>
        <v>172</v>
      </c>
      <c r="B185" s="145" t="s">
        <v>24</v>
      </c>
      <c r="C185" s="136"/>
      <c r="D185" s="136"/>
      <c r="E185" s="136"/>
      <c r="F185" s="136"/>
      <c r="G185" s="136"/>
      <c r="H185" s="136"/>
      <c r="I185" s="136"/>
      <c r="J185" s="137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76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76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76</v>
      </c>
    </row>
    <row r="190" spans="1:10" ht="20.25" x14ac:dyDescent="0.3">
      <c r="A190" s="64">
        <f t="shared" si="68"/>
        <v>177</v>
      </c>
      <c r="B190" s="139" t="s">
        <v>14</v>
      </c>
      <c r="C190" s="140"/>
      <c r="D190" s="140"/>
      <c r="E190" s="140"/>
      <c r="F190" s="140"/>
      <c r="G190" s="140"/>
      <c r="H190" s="140"/>
      <c r="I190" s="140"/>
      <c r="J190" s="141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76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76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76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88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76</v>
      </c>
    </row>
    <row r="196" spans="1:10" ht="114.75" customHeight="1" x14ac:dyDescent="0.3">
      <c r="A196" s="64">
        <f t="shared" si="81"/>
        <v>183</v>
      </c>
      <c r="B196" s="9" t="s">
        <v>82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89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76</v>
      </c>
    </row>
    <row r="198" spans="1:10" ht="114.75" customHeight="1" x14ac:dyDescent="0.3">
      <c r="A198" s="64">
        <f t="shared" si="81"/>
        <v>185</v>
      </c>
      <c r="B198" s="9" t="s">
        <v>124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76</v>
      </c>
    </row>
    <row r="200" spans="1:10" ht="156" customHeight="1" x14ac:dyDescent="0.3">
      <c r="A200" s="64">
        <f t="shared" si="81"/>
        <v>187</v>
      </c>
      <c r="B200" s="9" t="s">
        <v>162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76</v>
      </c>
    </row>
    <row r="202" spans="1:10" ht="20.25" x14ac:dyDescent="0.3">
      <c r="A202" s="64">
        <f t="shared" si="81"/>
        <v>189</v>
      </c>
      <c r="B202" s="142" t="s">
        <v>125</v>
      </c>
      <c r="C202" s="143"/>
      <c r="D202" s="143"/>
      <c r="E202" s="143"/>
      <c r="F202" s="143"/>
      <c r="G202" s="143"/>
      <c r="H202" s="143"/>
      <c r="I202" s="143"/>
      <c r="J202" s="144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76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76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76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76</v>
      </c>
    </row>
    <row r="207" spans="1:10" ht="20.25" x14ac:dyDescent="0.3">
      <c r="A207" s="64">
        <f t="shared" si="81"/>
        <v>194</v>
      </c>
      <c r="B207" s="176" t="s">
        <v>19</v>
      </c>
      <c r="C207" s="176"/>
      <c r="D207" s="176"/>
      <c r="E207" s="176"/>
      <c r="F207" s="176"/>
      <c r="G207" s="176"/>
      <c r="H207" s="176"/>
      <c r="I207" s="176"/>
      <c r="J207" s="176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90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76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76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76</v>
      </c>
    </row>
    <row r="212" spans="1:10" ht="20.25" x14ac:dyDescent="0.3">
      <c r="A212" s="64">
        <f t="shared" si="81"/>
        <v>199</v>
      </c>
      <c r="B212" s="142" t="s">
        <v>126</v>
      </c>
      <c r="C212" s="143"/>
      <c r="D212" s="143"/>
      <c r="E212" s="143"/>
      <c r="F212" s="143"/>
      <c r="G212" s="143"/>
      <c r="H212" s="143"/>
      <c r="I212" s="143"/>
      <c r="J212" s="144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76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76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76</v>
      </c>
    </row>
    <row r="216" spans="1:10" ht="20.25" x14ac:dyDescent="0.3">
      <c r="A216" s="64">
        <f t="shared" si="81"/>
        <v>203</v>
      </c>
      <c r="B216" s="139" t="s">
        <v>19</v>
      </c>
      <c r="C216" s="140"/>
      <c r="D216" s="140"/>
      <c r="E216" s="140"/>
      <c r="F216" s="140"/>
      <c r="G216" s="140"/>
      <c r="H216" s="140"/>
      <c r="I216" s="140"/>
      <c r="J216" s="141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76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76</v>
      </c>
    </row>
    <row r="220" spans="1:10" ht="20.25" x14ac:dyDescent="0.3">
      <c r="A220" s="64">
        <f t="shared" si="81"/>
        <v>207</v>
      </c>
      <c r="B220" s="139" t="s">
        <v>22</v>
      </c>
      <c r="C220" s="140"/>
      <c r="D220" s="140"/>
      <c r="E220" s="140"/>
      <c r="F220" s="140"/>
      <c r="G220" s="140"/>
      <c r="H220" s="140"/>
      <c r="I220" s="140"/>
      <c r="J220" s="141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76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76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76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91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76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92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76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76</v>
      </c>
    </row>
    <row r="230" spans="1:10" ht="115.5" customHeight="1" x14ac:dyDescent="0.3">
      <c r="A230" s="64">
        <f t="shared" si="95"/>
        <v>217</v>
      </c>
      <c r="B230" s="25" t="s">
        <v>97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76</v>
      </c>
    </row>
    <row r="232" spans="1:10" ht="20.25" x14ac:dyDescent="0.3">
      <c r="A232" s="64">
        <f t="shared" si="95"/>
        <v>219</v>
      </c>
      <c r="B232" s="135" t="s">
        <v>127</v>
      </c>
      <c r="C232" s="136"/>
      <c r="D232" s="136"/>
      <c r="E232" s="136"/>
      <c r="F232" s="136"/>
      <c r="G232" s="136"/>
      <c r="H232" s="136"/>
      <c r="I232" s="136"/>
      <c r="J232" s="137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76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76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77</v>
      </c>
    </row>
    <row r="236" spans="1:10" ht="20.25" x14ac:dyDescent="0.3">
      <c r="A236" s="64">
        <f t="shared" si="95"/>
        <v>223</v>
      </c>
      <c r="B236" s="167" t="s">
        <v>24</v>
      </c>
      <c r="C236" s="168"/>
      <c r="D236" s="168"/>
      <c r="E236" s="168"/>
      <c r="F236" s="168"/>
      <c r="G236" s="168"/>
      <c r="H236" s="168"/>
      <c r="I236" s="168"/>
      <c r="J236" s="169"/>
    </row>
    <row r="237" spans="1:10" ht="60.75" x14ac:dyDescent="0.3">
      <c r="A237" s="64">
        <f t="shared" si="95"/>
        <v>224</v>
      </c>
      <c r="B237" s="9" t="s">
        <v>153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110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76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76</v>
      </c>
    </row>
    <row r="240" spans="1:10" ht="20.25" x14ac:dyDescent="0.3">
      <c r="A240" s="64">
        <f t="shared" si="95"/>
        <v>227</v>
      </c>
      <c r="B240" s="139" t="s">
        <v>22</v>
      </c>
      <c r="C240" s="140"/>
      <c r="D240" s="140"/>
      <c r="E240" s="140"/>
      <c r="F240" s="140"/>
      <c r="G240" s="140"/>
      <c r="H240" s="140"/>
      <c r="I240" s="140"/>
      <c r="J240" s="141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76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76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76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76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93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76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76</v>
      </c>
    </row>
    <row r="249" spans="1:10" ht="81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76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76</v>
      </c>
    </row>
    <row r="253" spans="1:10" ht="130.5" customHeight="1" x14ac:dyDescent="0.3">
      <c r="A253" s="64">
        <f t="shared" si="95"/>
        <v>240</v>
      </c>
      <c r="B253" s="9" t="s">
        <v>96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76</v>
      </c>
    </row>
    <row r="255" spans="1:10" ht="81" x14ac:dyDescent="0.3">
      <c r="A255" s="64">
        <f t="shared" si="95"/>
        <v>242</v>
      </c>
      <c r="B255" s="9" t="s">
        <v>203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76</v>
      </c>
    </row>
    <row r="257" spans="1:11" ht="20.25" x14ac:dyDescent="0.3">
      <c r="A257" s="64">
        <v>244</v>
      </c>
      <c r="B257" s="142" t="s">
        <v>128</v>
      </c>
      <c r="C257" s="140"/>
      <c r="D257" s="140"/>
      <c r="E257" s="140"/>
      <c r="F257" s="140"/>
      <c r="G257" s="140"/>
      <c r="H257" s="140"/>
      <c r="I257" s="140"/>
      <c r="J257" s="141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76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76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76</v>
      </c>
    </row>
    <row r="261" spans="1:11" ht="20.25" x14ac:dyDescent="0.3">
      <c r="A261" s="64">
        <f t="shared" si="108"/>
        <v>248</v>
      </c>
      <c r="B261" s="167" t="s">
        <v>24</v>
      </c>
      <c r="C261" s="168"/>
      <c r="D261" s="168"/>
      <c r="E261" s="168"/>
      <c r="F261" s="168"/>
      <c r="G261" s="168"/>
      <c r="H261" s="168"/>
      <c r="I261" s="168"/>
      <c r="J261" s="169"/>
    </row>
    <row r="262" spans="1:11" ht="60.75" x14ac:dyDescent="0.3">
      <c r="A262" s="64">
        <f t="shared" si="108"/>
        <v>249</v>
      </c>
      <c r="B262" s="21" t="s">
        <v>153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106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76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76</v>
      </c>
    </row>
    <row r="265" spans="1:11" ht="20.25" x14ac:dyDescent="0.3">
      <c r="A265" s="64">
        <f t="shared" si="108"/>
        <v>252</v>
      </c>
      <c r="B265" s="162" t="s">
        <v>8</v>
      </c>
      <c r="C265" s="163"/>
      <c r="D265" s="163"/>
      <c r="E265" s="163"/>
      <c r="F265" s="163"/>
      <c r="G265" s="163"/>
      <c r="H265" s="163"/>
      <c r="I265" s="163"/>
      <c r="J265" s="164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76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76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76</v>
      </c>
    </row>
    <row r="269" spans="1:11" ht="176.25" customHeight="1" x14ac:dyDescent="0.3">
      <c r="A269" s="80">
        <f t="shared" si="108"/>
        <v>256</v>
      </c>
      <c r="B269" s="40" t="s">
        <v>183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182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76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76</v>
      </c>
    </row>
    <row r="273" spans="1:10" ht="157.5" customHeight="1" x14ac:dyDescent="0.3">
      <c r="A273" s="64">
        <f t="shared" si="113"/>
        <v>259</v>
      </c>
      <c r="B273" s="9" t="s">
        <v>79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76</v>
      </c>
    </row>
    <row r="275" spans="1:10" ht="135" customHeight="1" x14ac:dyDescent="0.3">
      <c r="A275" s="64">
        <f t="shared" si="113"/>
        <v>261</v>
      </c>
      <c r="B275" s="9" t="s">
        <v>99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76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76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76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76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109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76</v>
      </c>
    </row>
    <row r="285" spans="1:10" ht="75" customHeight="1" x14ac:dyDescent="0.3">
      <c r="A285" s="64">
        <f t="shared" si="113"/>
        <v>271</v>
      </c>
      <c r="B285" s="9" t="s">
        <v>150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112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76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76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108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76</v>
      </c>
    </row>
    <row r="291" spans="1:10" ht="60.75" x14ac:dyDescent="0.3">
      <c r="A291" s="64">
        <f t="shared" si="113"/>
        <v>277</v>
      </c>
      <c r="B291" s="9" t="s">
        <v>171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170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76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76</v>
      </c>
    </row>
    <row r="295" spans="1:10" ht="101.25" x14ac:dyDescent="0.3">
      <c r="A295" s="64">
        <f t="shared" si="122"/>
        <v>280</v>
      </c>
      <c r="B295" s="9" t="s">
        <v>191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76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76</v>
      </c>
    </row>
    <row r="298" spans="1:10" ht="81" x14ac:dyDescent="0.3">
      <c r="A298" s="64">
        <f t="shared" si="122"/>
        <v>283</v>
      </c>
      <c r="B298" s="9" t="s">
        <v>102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76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76</v>
      </c>
    </row>
    <row r="301" spans="1:10" ht="182.25" x14ac:dyDescent="0.3">
      <c r="A301" s="64">
        <f t="shared" si="122"/>
        <v>286</v>
      </c>
      <c r="B301" s="9" t="s">
        <v>148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139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76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76</v>
      </c>
    </row>
    <row r="304" spans="1:10" ht="62.25" customHeight="1" x14ac:dyDescent="0.3">
      <c r="A304" s="64">
        <f t="shared" si="122"/>
        <v>289</v>
      </c>
      <c r="B304" s="9" t="s">
        <v>173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159</v>
      </c>
    </row>
    <row r="305" spans="1:10" ht="60.75" x14ac:dyDescent="0.25">
      <c r="A305" s="63"/>
      <c r="B305" s="9" t="s">
        <v>172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76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76</v>
      </c>
    </row>
    <row r="308" spans="1:10" ht="20.25" x14ac:dyDescent="0.3">
      <c r="A308" s="64">
        <v>293</v>
      </c>
      <c r="B308" s="142" t="s">
        <v>129</v>
      </c>
      <c r="C308" s="140"/>
      <c r="D308" s="140"/>
      <c r="E308" s="140"/>
      <c r="F308" s="140"/>
      <c r="G308" s="140"/>
      <c r="H308" s="140"/>
      <c r="I308" s="140"/>
      <c r="J308" s="141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76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76</v>
      </c>
    </row>
    <row r="312" spans="1:10" ht="20.25" x14ac:dyDescent="0.3">
      <c r="A312" s="64">
        <v>300</v>
      </c>
      <c r="B312" s="24" t="s">
        <v>116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39" t="s">
        <v>8</v>
      </c>
      <c r="C313" s="140"/>
      <c r="D313" s="140"/>
      <c r="E313" s="140"/>
      <c r="F313" s="140"/>
      <c r="G313" s="140"/>
      <c r="H313" s="140"/>
      <c r="I313" s="140"/>
      <c r="J313" s="141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76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76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76</v>
      </c>
    </row>
    <row r="317" spans="1:10" ht="20.25" x14ac:dyDescent="0.25">
      <c r="A317" s="86">
        <v>303</v>
      </c>
      <c r="B317" s="9" t="s">
        <v>116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76</v>
      </c>
    </row>
    <row r="318" spans="1:10" ht="138" customHeight="1" x14ac:dyDescent="0.25">
      <c r="A318" s="86">
        <v>304</v>
      </c>
      <c r="B318" s="9" t="s">
        <v>192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193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76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76</v>
      </c>
    </row>
    <row r="321" spans="1:10" ht="138" customHeight="1" x14ac:dyDescent="0.25">
      <c r="A321" s="86">
        <v>307</v>
      </c>
      <c r="B321" s="9" t="s">
        <v>194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195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76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76</v>
      </c>
    </row>
    <row r="324" spans="1:10" ht="20.25" x14ac:dyDescent="0.25">
      <c r="A324" s="86">
        <v>310</v>
      </c>
      <c r="B324" s="9" t="s">
        <v>116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76</v>
      </c>
    </row>
    <row r="325" spans="1:10" ht="159.75" customHeight="1" x14ac:dyDescent="0.25">
      <c r="A325" s="86">
        <v>311</v>
      </c>
      <c r="B325" s="9" t="s">
        <v>196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197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76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76</v>
      </c>
    </row>
    <row r="328" spans="1:10" ht="162" x14ac:dyDescent="0.25">
      <c r="A328" s="86">
        <v>314</v>
      </c>
      <c r="B328" s="9" t="s">
        <v>198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76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76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76</v>
      </c>
    </row>
    <row r="331" spans="1:10" ht="117.75" customHeight="1" x14ac:dyDescent="0.25">
      <c r="A331" s="86">
        <v>317</v>
      </c>
      <c r="B331" s="9" t="s">
        <v>199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76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76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76</v>
      </c>
    </row>
    <row r="334" spans="1:10" ht="101.25" x14ac:dyDescent="0.25">
      <c r="A334" s="86">
        <v>320</v>
      </c>
      <c r="B334" s="9" t="s">
        <v>200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76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76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76</v>
      </c>
    </row>
    <row r="337" spans="1:10" ht="60.75" x14ac:dyDescent="0.25">
      <c r="A337" s="86">
        <v>323</v>
      </c>
      <c r="B337" s="9" t="s">
        <v>201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76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76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76</v>
      </c>
    </row>
    <row r="340" spans="1:10" ht="20.25" x14ac:dyDescent="0.3">
      <c r="A340" s="64">
        <v>326</v>
      </c>
      <c r="B340" s="142" t="s">
        <v>130</v>
      </c>
      <c r="C340" s="140"/>
      <c r="D340" s="140"/>
      <c r="E340" s="140"/>
      <c r="F340" s="140"/>
      <c r="G340" s="140"/>
      <c r="H340" s="140"/>
      <c r="I340" s="140"/>
      <c r="J340" s="141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76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76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76</v>
      </c>
    </row>
    <row r="344" spans="1:10" ht="21" x14ac:dyDescent="0.35">
      <c r="A344" s="64">
        <f t="shared" si="128"/>
        <v>330</v>
      </c>
      <c r="B344" s="162" t="s">
        <v>24</v>
      </c>
      <c r="C344" s="177"/>
      <c r="D344" s="177"/>
      <c r="E344" s="177"/>
      <c r="F344" s="177"/>
      <c r="G344" s="177"/>
      <c r="H344" s="177"/>
      <c r="I344" s="177"/>
      <c r="J344" s="178"/>
    </row>
    <row r="345" spans="1:10" ht="60.75" x14ac:dyDescent="0.3">
      <c r="A345" s="64">
        <f t="shared" si="128"/>
        <v>331</v>
      </c>
      <c r="B345" s="30" t="s">
        <v>163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107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76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76</v>
      </c>
    </row>
    <row r="348" spans="1:10" ht="21" x14ac:dyDescent="0.35">
      <c r="A348" s="64">
        <f t="shared" si="128"/>
        <v>334</v>
      </c>
      <c r="B348" s="139" t="s">
        <v>8</v>
      </c>
      <c r="C348" s="140"/>
      <c r="D348" s="140"/>
      <c r="E348" s="140"/>
      <c r="F348" s="140"/>
      <c r="G348" s="140"/>
      <c r="H348" s="140"/>
      <c r="I348" s="140"/>
      <c r="J348" s="179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76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76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76</v>
      </c>
    </row>
    <row r="353" spans="1:10" ht="117.75" customHeight="1" x14ac:dyDescent="0.3">
      <c r="A353" s="65">
        <f t="shared" si="128"/>
        <v>339</v>
      </c>
      <c r="B353" s="9" t="s">
        <v>185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184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94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76</v>
      </c>
    </row>
    <row r="356" spans="1:10" ht="20.25" x14ac:dyDescent="0.3">
      <c r="A356" s="64">
        <f t="shared" ref="A356:A387" si="137">A355+1</f>
        <v>341</v>
      </c>
      <c r="B356" s="142" t="s">
        <v>131</v>
      </c>
      <c r="C356" s="140"/>
      <c r="D356" s="140"/>
      <c r="E356" s="140"/>
      <c r="F356" s="140"/>
      <c r="G356" s="140"/>
      <c r="H356" s="140"/>
      <c r="I356" s="140"/>
      <c r="J356" s="141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76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76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76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76</v>
      </c>
    </row>
    <row r="361" spans="1:10" ht="21" x14ac:dyDescent="0.35">
      <c r="A361" s="64">
        <f t="shared" si="137"/>
        <v>346</v>
      </c>
      <c r="B361" s="88" t="s">
        <v>116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62" t="s">
        <v>33</v>
      </c>
      <c r="C362" s="163"/>
      <c r="D362" s="163"/>
      <c r="E362" s="163"/>
      <c r="F362" s="163"/>
      <c r="G362" s="163"/>
      <c r="H362" s="163"/>
      <c r="I362" s="163"/>
      <c r="J362" s="164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76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76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76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76</v>
      </c>
    </row>
    <row r="367" spans="1:10" ht="20.25" x14ac:dyDescent="0.3">
      <c r="A367" s="64">
        <f t="shared" si="137"/>
        <v>352</v>
      </c>
      <c r="B367" s="21" t="s">
        <v>116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76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76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116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76</v>
      </c>
    </row>
    <row r="373" spans="1:10" ht="20.25" x14ac:dyDescent="0.3">
      <c r="A373" s="64">
        <f t="shared" si="137"/>
        <v>358</v>
      </c>
      <c r="B373" s="174" t="s">
        <v>132</v>
      </c>
      <c r="C373" s="163"/>
      <c r="D373" s="163"/>
      <c r="E373" s="163"/>
      <c r="F373" s="163"/>
      <c r="G373" s="163"/>
      <c r="H373" s="163"/>
      <c r="I373" s="163"/>
      <c r="J373" s="164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76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76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76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76</v>
      </c>
    </row>
    <row r="378" spans="1:10" ht="20.25" x14ac:dyDescent="0.3">
      <c r="A378" s="64">
        <f t="shared" si="137"/>
        <v>363</v>
      </c>
      <c r="B378" s="21" t="s">
        <v>116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62" t="s">
        <v>8</v>
      </c>
      <c r="C379" s="163"/>
      <c r="D379" s="163"/>
      <c r="E379" s="163"/>
      <c r="F379" s="163"/>
      <c r="G379" s="163"/>
      <c r="H379" s="163"/>
      <c r="I379" s="163"/>
      <c r="J379" s="164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76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76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76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76</v>
      </c>
    </row>
    <row r="384" spans="1:10" ht="20.25" x14ac:dyDescent="0.3">
      <c r="A384" s="64">
        <f t="shared" si="137"/>
        <v>369</v>
      </c>
      <c r="B384" s="9" t="s">
        <v>116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76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76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76</v>
      </c>
    </row>
    <row r="389" spans="1:10" ht="20.25" x14ac:dyDescent="0.3">
      <c r="A389" s="64">
        <f t="shared" si="149"/>
        <v>374</v>
      </c>
      <c r="B389" s="9" t="s">
        <v>116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34" t="s">
        <v>133</v>
      </c>
      <c r="C390" s="175"/>
      <c r="D390" s="175"/>
      <c r="E390" s="175"/>
      <c r="F390" s="175"/>
      <c r="G390" s="175"/>
      <c r="H390" s="175"/>
      <c r="I390" s="175"/>
      <c r="J390" s="175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76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76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76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76</v>
      </c>
    </row>
    <row r="395" spans="1:10" ht="20.25" x14ac:dyDescent="0.3">
      <c r="A395" s="64">
        <f t="shared" si="149"/>
        <v>380</v>
      </c>
      <c r="B395" s="21" t="s">
        <v>118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62" t="s">
        <v>8</v>
      </c>
      <c r="C396" s="163"/>
      <c r="D396" s="163"/>
      <c r="E396" s="163"/>
      <c r="F396" s="163"/>
      <c r="G396" s="163"/>
      <c r="H396" s="163"/>
      <c r="I396" s="163"/>
      <c r="J396" s="164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76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76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76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76</v>
      </c>
    </row>
    <row r="401" spans="1:10" ht="20.25" x14ac:dyDescent="0.3">
      <c r="A401" s="64">
        <f t="shared" si="149"/>
        <v>386</v>
      </c>
      <c r="B401" s="9" t="s">
        <v>118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78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76</v>
      </c>
    </row>
    <row r="404" spans="1:10" ht="20.25" x14ac:dyDescent="0.3">
      <c r="A404" s="48">
        <f t="shared" si="149"/>
        <v>389</v>
      </c>
      <c r="B404" s="40" t="s">
        <v>118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175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174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76</v>
      </c>
    </row>
    <row r="408" spans="1:10" ht="39" customHeight="1" x14ac:dyDescent="0.3">
      <c r="A408" s="64">
        <f t="shared" ref="A408:A439" si="156">A407+1</f>
        <v>392</v>
      </c>
      <c r="B408" s="142" t="s">
        <v>178</v>
      </c>
      <c r="C408" s="143"/>
      <c r="D408" s="143"/>
      <c r="E408" s="143"/>
      <c r="F408" s="143"/>
      <c r="G408" s="143"/>
      <c r="H408" s="143"/>
      <c r="I408" s="143"/>
      <c r="J408" s="144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76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76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76</v>
      </c>
    </row>
    <row r="412" spans="1:10" ht="20.25" x14ac:dyDescent="0.3">
      <c r="A412" s="64">
        <f t="shared" si="156"/>
        <v>396</v>
      </c>
      <c r="B412" s="139" t="s">
        <v>8</v>
      </c>
      <c r="C412" s="140"/>
      <c r="D412" s="140"/>
      <c r="E412" s="140"/>
      <c r="F412" s="140"/>
      <c r="G412" s="140"/>
      <c r="H412" s="140"/>
      <c r="I412" s="140"/>
      <c r="J412" s="141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76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76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76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76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76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76</v>
      </c>
    </row>
    <row r="422" spans="1:10" ht="116.25" customHeight="1" x14ac:dyDescent="0.3">
      <c r="A422" s="64">
        <f t="shared" si="156"/>
        <v>406</v>
      </c>
      <c r="B422" s="9" t="s">
        <v>83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76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76</v>
      </c>
    </row>
    <row r="426" spans="1:10" ht="115.5" customHeight="1" x14ac:dyDescent="0.3">
      <c r="A426" s="64">
        <f t="shared" si="156"/>
        <v>410</v>
      </c>
      <c r="B426" s="30" t="s">
        <v>98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111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76</v>
      </c>
    </row>
    <row r="428" spans="1:10" ht="20.25" x14ac:dyDescent="0.3">
      <c r="A428" s="64">
        <f t="shared" si="156"/>
        <v>412</v>
      </c>
      <c r="B428" s="135" t="s">
        <v>164</v>
      </c>
      <c r="C428" s="165"/>
      <c r="D428" s="165"/>
      <c r="E428" s="165"/>
      <c r="F428" s="165"/>
      <c r="G428" s="165"/>
      <c r="H428" s="165"/>
      <c r="I428" s="165"/>
      <c r="J428" s="166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76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76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76</v>
      </c>
    </row>
    <row r="432" spans="1:10" ht="20.25" x14ac:dyDescent="0.3">
      <c r="A432" s="64">
        <f t="shared" si="156"/>
        <v>416</v>
      </c>
      <c r="B432" s="9" t="s">
        <v>116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39" t="s">
        <v>14</v>
      </c>
      <c r="C433" s="140"/>
      <c r="D433" s="140"/>
      <c r="E433" s="140"/>
      <c r="F433" s="140"/>
      <c r="G433" s="140"/>
      <c r="H433" s="140"/>
      <c r="I433" s="140"/>
      <c r="J433" s="141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76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76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76</v>
      </c>
    </row>
    <row r="437" spans="1:10" ht="20.25" x14ac:dyDescent="0.3">
      <c r="A437" s="64">
        <f t="shared" si="156"/>
        <v>421</v>
      </c>
      <c r="B437" s="21" t="s">
        <v>116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117</v>
      </c>
    </row>
    <row r="438" spans="1:10" ht="121.5" x14ac:dyDescent="0.3">
      <c r="A438" s="64">
        <f t="shared" si="156"/>
        <v>422</v>
      </c>
      <c r="B438" s="7" t="s">
        <v>142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117</v>
      </c>
    </row>
    <row r="441" spans="1:10" ht="20.25" x14ac:dyDescent="0.3">
      <c r="A441" s="64">
        <f t="shared" si="165"/>
        <v>425</v>
      </c>
      <c r="B441" s="7" t="s">
        <v>116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117</v>
      </c>
    </row>
    <row r="442" spans="1:10" ht="21" x14ac:dyDescent="0.35">
      <c r="A442" s="64">
        <f t="shared" si="165"/>
        <v>426</v>
      </c>
      <c r="B442" s="172" t="s">
        <v>149</v>
      </c>
      <c r="C442" s="172"/>
      <c r="D442" s="172"/>
      <c r="E442" s="172"/>
      <c r="F442" s="172"/>
      <c r="G442" s="172"/>
      <c r="H442" s="172"/>
      <c r="I442" s="172"/>
      <c r="J442" s="173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135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117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117</v>
      </c>
    </row>
    <row r="446" spans="1:10" ht="20.25" x14ac:dyDescent="0.3">
      <c r="A446" s="64">
        <f t="shared" si="165"/>
        <v>430</v>
      </c>
      <c r="B446" s="139" t="s">
        <v>14</v>
      </c>
      <c r="C446" s="140"/>
      <c r="D446" s="140"/>
      <c r="E446" s="140"/>
      <c r="F446" s="140"/>
      <c r="G446" s="140"/>
      <c r="H446" s="140"/>
      <c r="I446" s="140"/>
      <c r="J446" s="141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117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117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117</v>
      </c>
    </row>
    <row r="450" spans="1:18" ht="156" customHeight="1" x14ac:dyDescent="0.3">
      <c r="A450" s="64">
        <f t="shared" si="165"/>
        <v>434</v>
      </c>
      <c r="B450" s="17" t="s">
        <v>143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117</v>
      </c>
    </row>
    <row r="451" spans="1:18" ht="24" customHeight="1" x14ac:dyDescent="0.3">
      <c r="A451" s="64">
        <f t="shared" si="165"/>
        <v>435</v>
      </c>
      <c r="B451" s="9" t="s">
        <v>135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117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117</v>
      </c>
    </row>
    <row r="453" spans="1:18" ht="117.75" customHeight="1" x14ac:dyDescent="0.3">
      <c r="A453" s="64">
        <f t="shared" si="165"/>
        <v>437</v>
      </c>
      <c r="B453" s="33" t="s">
        <v>154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135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117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117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155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135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76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76</v>
      </c>
    </row>
    <row r="459" spans="1:18" ht="176.25" customHeight="1" x14ac:dyDescent="0.3">
      <c r="A459" s="64">
        <f t="shared" si="165"/>
        <v>443</v>
      </c>
      <c r="B459" s="33" t="s">
        <v>144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135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76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76</v>
      </c>
    </row>
    <row r="462" spans="1:18" ht="60.75" x14ac:dyDescent="0.3">
      <c r="A462" s="64">
        <f t="shared" si="165"/>
        <v>446</v>
      </c>
      <c r="B462" s="33" t="s">
        <v>145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135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76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76</v>
      </c>
    </row>
    <row r="465" spans="1:10" ht="99" customHeight="1" x14ac:dyDescent="0.3">
      <c r="A465" s="64">
        <f t="shared" si="165"/>
        <v>449</v>
      </c>
      <c r="B465" s="33" t="s">
        <v>146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135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76</v>
      </c>
    </row>
    <row r="467" spans="1:10" ht="20.25" x14ac:dyDescent="0.3">
      <c r="A467" s="64">
        <f t="shared" si="165"/>
        <v>451</v>
      </c>
      <c r="B467" s="9" t="s">
        <v>136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76</v>
      </c>
    </row>
    <row r="468" spans="1:10" ht="81" x14ac:dyDescent="0.3">
      <c r="A468" s="64">
        <f t="shared" si="165"/>
        <v>452</v>
      </c>
      <c r="B468" s="33" t="s">
        <v>147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137</v>
      </c>
    </row>
    <row r="469" spans="1:10" ht="20.25" x14ac:dyDescent="0.3">
      <c r="A469" s="64">
        <f t="shared" si="165"/>
        <v>453</v>
      </c>
      <c r="B469" s="9" t="s">
        <v>135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76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76</v>
      </c>
    </row>
    <row r="471" spans="1:10" ht="101.25" x14ac:dyDescent="0.3">
      <c r="A471" s="64">
        <f t="shared" si="165"/>
        <v>455</v>
      </c>
      <c r="B471" s="9" t="s">
        <v>138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76</v>
      </c>
    </row>
    <row r="473" spans="1:10" ht="40.5" x14ac:dyDescent="0.3">
      <c r="A473" s="64">
        <f t="shared" si="179"/>
        <v>457</v>
      </c>
      <c r="B473" s="9" t="s">
        <v>134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188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76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76</v>
      </c>
    </row>
    <row r="476" spans="1:10" ht="243.75" customHeight="1" x14ac:dyDescent="0.3">
      <c r="A476" s="64">
        <f t="shared" si="179"/>
        <v>460</v>
      </c>
      <c r="B476" s="61" t="s">
        <v>210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135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76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76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Лист2 (2)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2017-12-11T07:51:34Z</dcterms:modified>
</cp:coreProperties>
</file>